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105" windowWidth="23250" windowHeight="12570"/>
  </bookViews>
  <sheets>
    <sheet name=" бюдж комісія " sheetId="4" r:id="rId1"/>
  </sheets>
  <definedNames>
    <definedName name="_GoBack" localSheetId="0">' бюдж комісія '!#REF!</definedName>
    <definedName name="_xlnm.Print_Titles" localSheetId="0">' бюдж комісія '!$9:$9</definedName>
    <definedName name="_xlnm.Print_Area" localSheetId="0">' бюдж комісія '!$A$1:$H$105</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1" i="4"/>
  <c r="D75"/>
  <c r="E100"/>
  <c r="E99"/>
  <c r="E95"/>
  <c r="E86"/>
  <c r="E94"/>
  <c r="E93"/>
  <c r="E92"/>
  <c r="E91"/>
  <c r="E90"/>
  <c r="E34"/>
  <c r="E89"/>
  <c r="E78"/>
  <c r="E77"/>
  <c r="E76"/>
  <c r="D103"/>
  <c r="E75"/>
  <c r="E74"/>
  <c r="E73"/>
  <c r="E72"/>
  <c r="E71"/>
  <c r="E70"/>
  <c r="E69"/>
  <c r="E68"/>
  <c r="E23"/>
  <c r="E67"/>
  <c r="D50"/>
  <c r="E66"/>
  <c r="E50" l="1"/>
  <c r="E22"/>
  <c r="E65"/>
  <c r="E21"/>
  <c r="E64"/>
  <c r="E63"/>
  <c r="E20"/>
  <c r="E62"/>
  <c r="E60"/>
  <c r="E61"/>
  <c r="E59"/>
  <c r="E58"/>
  <c r="E57"/>
  <c r="E56"/>
  <c r="E55"/>
  <c r="E54"/>
  <c r="E18"/>
  <c r="E17"/>
  <c r="D26"/>
  <c r="E16"/>
  <c r="E53" l="1"/>
  <c r="E52"/>
  <c r="E12"/>
  <c r="E13"/>
  <c r="E11"/>
  <c r="E26" l="1"/>
  <c r="E103"/>
  <c r="F26"/>
  <c r="G26"/>
</calcChain>
</file>

<file path=xl/sharedStrings.xml><?xml version="1.0" encoding="utf-8"?>
<sst xmlns="http://schemas.openxmlformats.org/spreadsheetml/2006/main" count="310" uniqueCount="291">
  <si>
    <t>Пропозиції комісії        з майнових та житлово- комунальних питань, транспорту, зв"язку та  охорони навколишнього середовища                       (Онокало І.А.)</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</si>
  <si>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</si>
  <si>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</si>
  <si>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</si>
  <si>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</si>
  <si>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</si>
  <si>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Зміни за рахунок міжбюджетних  трансфертів</t>
  </si>
  <si>
    <t xml:space="preserve">Пропозиції по внесенню змін до бюджету, включені в рішення, грн. </t>
  </si>
  <si>
    <t>Додаток 9</t>
  </si>
  <si>
    <t>Міський голова                                                                                               Олександр КОДОЛА</t>
  </si>
  <si>
    <t>N п/п</t>
  </si>
  <si>
    <t xml:space="preserve">   </t>
  </si>
  <si>
    <t xml:space="preserve">до рішення Ніжинської міської ради </t>
  </si>
  <si>
    <t xml:space="preserve">Зміни до бюджету Ніжинської міської територіальної громади на 2025 рік </t>
  </si>
  <si>
    <r>
      <t xml:space="preserve">             </t>
    </r>
    <r>
      <rPr>
        <b/>
        <sz val="11"/>
        <rFont val="Times New Roman"/>
        <family val="1"/>
        <charset val="204"/>
      </rPr>
      <t xml:space="preserve">  ( код бюджету 2553800000 ) </t>
    </r>
  </si>
  <si>
    <t>Всього трансфертів</t>
  </si>
  <si>
    <t>1</t>
  </si>
  <si>
    <t>2</t>
  </si>
  <si>
    <t>Без суми</t>
  </si>
  <si>
    <t xml:space="preserve"> </t>
  </si>
  <si>
    <t>Листи керівників бюджетних установ та закладів</t>
  </si>
  <si>
    <t>4</t>
  </si>
  <si>
    <t>( +-) 100 000</t>
  </si>
  <si>
    <t>Інша субвенція на виконання доручень виборців депутатами обласної ради</t>
  </si>
  <si>
    <t xml:space="preserve">КПКВ 0611021          КЕКВ 2210 + 8 500    КПКВ 1115011        КЕКВ 2210 + 16 714 </t>
  </si>
  <si>
    <t>КПКВ 0611152                     КЕКВ 2111 + 496 700   КЕКВ 2120 + 109 300</t>
  </si>
  <si>
    <t>КПКВ 0611279           КЕКВ 2230</t>
  </si>
  <si>
    <t>Лист  ГУНП в Чернігівській обл.  від 18.08.2025                   № 33880-2025</t>
  </si>
  <si>
    <t xml:space="preserve">КПКВ 3719800       КЕКВ </t>
  </si>
  <si>
    <t>КПКВ 1217670                   КЕКВ 3210</t>
  </si>
  <si>
    <t>Лист управління освіти від 21.08.2025 № 01-08/1082</t>
  </si>
  <si>
    <t>КПКВ 0611021         КЕКВ 2240 - 100 000          КПКВ 0617520                 КЕКВ 3110 + 100 000</t>
  </si>
  <si>
    <t xml:space="preserve">      Лист  управління культури та туризму від 22.08.2025                           № 01-16/372</t>
  </si>
  <si>
    <t>( +-) 20 000</t>
  </si>
  <si>
    <t>КПКВ 1017520                    КЕКВ 3110-20 000       КЕКВ 2210+ 20 000</t>
  </si>
  <si>
    <t>Повідомлення Державної казначейської служби України від 25.08.2025 № 74</t>
  </si>
  <si>
    <t xml:space="preserve">КПКВ 1217367          КЕКВ 3132 </t>
  </si>
  <si>
    <t>КПКВ 1216030          КЕКВ 2210</t>
  </si>
  <si>
    <t>КПКВ 0210160              КЕКВ 2240</t>
  </si>
  <si>
    <t>Лист ЦНАПу виконавчого комітету від 25.08.2025                           № 06-10/1783</t>
  </si>
  <si>
    <t>Зміни в межах кошторисних призначень</t>
  </si>
  <si>
    <t>Субвенція з місцевого бюджету на здійснення переданих видатків у сфері освіти за рахунок коштів освітньої субвенції (на оплату праці з нарахуваннями педагогічних працівників інклюзивно–ресурсних центрів)</t>
  </si>
  <si>
    <t>Лист ДФ ОДА від  20.08.25 № 07-20/112, повідомлення ДКСУ від 19.08.25 № 71</t>
  </si>
  <si>
    <t>Лист ДФ ОДА від 19.08.25 № 07-20/111, розпорядження ОВА від 18.08.25 №1068</t>
  </si>
  <si>
    <t>Освітня субвенція з державного бюджету місцевим бюджетам (спеціальний фонд державного бюджету) на забезпечення харчуванням учнів закладів загальної середньої освіти</t>
  </si>
  <si>
    <t xml:space="preserve">Субвенція  з державного бюджету місцевим бюджетам на реалізацію проектів в рамках Програми відновлення України ІІІ </t>
  </si>
  <si>
    <t>Постанова КМУ від 13.08.25 № 969, повідомлення ДКСУ від 21.08.25 № 72</t>
  </si>
  <si>
    <t xml:space="preserve">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 </t>
  </si>
  <si>
    <t>КПКВ 0611700     КЕКВ 2230</t>
  </si>
  <si>
    <t>Лист ДФ ОДА від 08.09.25 № 06-15/124, розпорядження ОВА від 05.09.25 №1102</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</si>
  <si>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</si>
  <si>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КПКВ 0213193            КЕКВ 2610+1000;            КПКВ 0813193            КЕКВ 2111+87300, КЕКВ 2120+19205</t>
  </si>
  <si>
    <t>Заробітна плата з нарахуваннями працівникам бюджетної сфери</t>
  </si>
  <si>
    <t>Субвенція на потреби поліції: забезпечення підрозділів безпілотних  систем батальйону особливого призначення ГУНП в Чернігівській області</t>
  </si>
  <si>
    <t>Листи  КП "ВУКГ"        від 11.08.2025                          № 1056/03-03, від 19.08.2025                                      № 1077/03-03</t>
  </si>
  <si>
    <t xml:space="preserve">Придбання екскаватора - навантажувача ELEX 81C                               </t>
  </si>
  <si>
    <t>Закупівля контейнерів для ТПВ (14 штук)</t>
  </si>
  <si>
    <t>Комплексна модернізація  вузла  доступу до ЄДДР</t>
  </si>
  <si>
    <t>Перерозподіл кошторисних призначень  із загального фонду на спеціальний фонд для  придбання 3 шт. моноблоків  в ЗОШ №7</t>
  </si>
  <si>
    <t xml:space="preserve">Перерозподіл кошторисних призначень  із спеціального фонду  на загальний фонд для  придбання периферійного  комп’ютерного обладнання </t>
  </si>
  <si>
    <t xml:space="preserve">Лист КНП НЦМЛ ім.М.Галицького від 08.09.25 № 01-11/2939 </t>
  </si>
  <si>
    <t>Перерозподіл кошторисних призначень  із загального фонду на спеціальний фонд для  придбання 5 шт. ноутбуків</t>
  </si>
  <si>
    <t>(+,-) 108 000</t>
  </si>
  <si>
    <t>КПКВ 0212010 КЕКВ (2610) 2273-108000;  КПКВ 0217520 КЕКВ (3210) 3110+108000</t>
  </si>
  <si>
    <t xml:space="preserve">КПКВ 0212010 КЕКВ 3210 (3110) </t>
  </si>
  <si>
    <t>Лист відділу з питань фізкультури та спорту від 08.09.25 № 02-25/81</t>
  </si>
  <si>
    <t>Перерозподіл кошторисних призначень  із програми розвитку КДЮСШ ФСТ "Спартак" на програму розвитку фізичної культури та спорту для фінансування навчально-тренувальних зборів з хортингу та бойового самбо</t>
  </si>
  <si>
    <t>(+,-) 120 000</t>
  </si>
  <si>
    <t>КПКВ 1115032     КЕКВ 2610-120000; КПКВ 1115012    КЕКВ 2240+120000</t>
  </si>
  <si>
    <t>Службова відділу інформаційних технологій від 04.09.25</t>
  </si>
  <si>
    <t>Перерозподіл кошторисних призначень  із загального фонду на спеціальний фонд для проведення процедури закупівлі ПКД та експертизи по об’єкту "Реконструкція локальної мережі передачі даних Виконавчого комітету Ніжинської міської ради Чернігівської області за адресою: м.Ніжин, площа імені Івана Франка, будинок 1"</t>
  </si>
  <si>
    <t>(+,-) 99 924</t>
  </si>
  <si>
    <t>КПКВ 0217520     КЕКВ 2240-99 924, КЕКВ 3142+99 924</t>
  </si>
  <si>
    <t>Лист ДФ ОДА від  12.09.25 № 07-20/126, повідомлення ДКСУ від 11.09.25 № 80</t>
  </si>
  <si>
    <t xml:space="preserve">Субвенція з державного бюджету місцевим бюджетам на надання державної підтримки особам з особливими освітніми  потребами за спеціальним фондом </t>
  </si>
  <si>
    <t>КПКВ 0611501    КЕКВ 2111+146600, КЕКВ 2120+32200</t>
  </si>
  <si>
    <t>Лист виконкому від 15.09.25 № 210</t>
  </si>
  <si>
    <t>Перерозподіл кошторисних призначень в межах спеціального фонду</t>
  </si>
  <si>
    <t>(+,-) 250 710</t>
  </si>
  <si>
    <t>КПКВ 0210160    КЕКВ 3110-250710, КЕКВ 3132+250710</t>
  </si>
  <si>
    <t>(+,-) 200 000</t>
  </si>
  <si>
    <t>КПКВ 0611021     КЕКВ 2274-200000, КЕКВ 2240+200000</t>
  </si>
  <si>
    <t xml:space="preserve">Перерозподіл кошторисних призначень в межах загального фонду з енергоносіїв на оплату послуг з повірки та ремонту газового лічильника, перетворювача "КПЛГ" та сигналізатора загазованості, техперевірки роботи засобу обліку, дезинсекції </t>
  </si>
  <si>
    <t>Листи  КП "ВУКГ" від 26.08.2025 № 1-3/1136, УЖКГтаБ від 02.09.25 № 01-14/783</t>
  </si>
  <si>
    <t>Лист виконкому від 04.09.25                           № 201</t>
  </si>
  <si>
    <t>Закупівля офісного паперу, бензину - 264000, оплата послуг з установки відеоспостереження - 98500</t>
  </si>
  <si>
    <t>Лист МЦ "Спорт для всіх" від 12.09.25 №167</t>
  </si>
  <si>
    <t>Придбання будматеріалів - 25000, ПММ - 15000, бензинової мотокоси - 18000</t>
  </si>
  <si>
    <t>Лист відділу з питань фізкультури та спорту від 28.08.25 № 02-25/78</t>
  </si>
  <si>
    <t>Участь спортсменів у Чемпіонатах Європи, України та Чернігівської області з хортингу та бойового самбо</t>
  </si>
  <si>
    <t>Лист відділу з питань фізкультури та спорту від 28.08.25 № 02-25/77</t>
  </si>
  <si>
    <t>Оплата послуг з ремонту газового котла в адмінбудівлі ДЮСФШ, вул. Шевченка, 103 а</t>
  </si>
  <si>
    <t>КПКВ 1115031 КЕКВ 2240</t>
  </si>
  <si>
    <t>Лист відділу з питань фізкультури та спорту від 02.09.25 № 02-25/79</t>
  </si>
  <si>
    <t>Програма розвитку фізичної культури та спорту: придбання нагороджувальної атрибутики- 40000, НТЗ до чемпіонату області з футболу серед юнаків - 100000,  участь спортсмена з боротьби самбо Кирєєва Н. у Чемпіонаті світу в Республіці Індонезія - 40000</t>
  </si>
  <si>
    <t>КПКВ 1115011 КЕКВ 2210+20000, КЕКВ 2240+100000; КПКВ 1115012 КЕКВ 2210+20000, КЕКВ 2240+40000</t>
  </si>
  <si>
    <t>Лист відділу з питань фізкультури та спорту від 16.09.25 № 01-14/170</t>
  </si>
  <si>
    <t>Виготовлення проектно-кошторисної документації по будівництву футбольного поля зі штучним покриттям розміром 50*70</t>
  </si>
  <si>
    <t>Придбання обладнання і предметів довгострокового використання: принтера - 22000, 2 шт. ноутбуків - 58000</t>
  </si>
  <si>
    <t>Лист КП "Муніципальна варта" від 08.09.25 № 60</t>
  </si>
  <si>
    <t xml:space="preserve">Лист КНП НЦМЛ ім.М.Галицького від 12.08.25 № 01-11/2630 </t>
  </si>
  <si>
    <t>Матеріальна допомога на оздоровлення молодшому медичному персоналу та іншому немедичному персоналу</t>
  </si>
  <si>
    <t xml:space="preserve">Лист КНП НЦМЛ ім.М.Галицького від 25.08.25 № 01-11/2788 </t>
  </si>
  <si>
    <t>Придбання оснащення:інфузійні манжети, контейнери для дезинфекції, тонометри, комплектуючі для електрокардіографів, розхідні матеріали, лікарські засоби - 5100000; медичного обладнання- 10802000</t>
  </si>
  <si>
    <t xml:space="preserve">Лист КНП НЦМЛ ім.М.Галицького від 09.09.25 № 01-11/2938 </t>
  </si>
  <si>
    <t>Придбання джерела безперебійного живлення для комп’ютерного томографа</t>
  </si>
  <si>
    <t>КПКВ 0212010 КЕКВ 3210</t>
  </si>
  <si>
    <t>КПКВ 3719800     КЕКВ 3220</t>
  </si>
  <si>
    <t xml:space="preserve">КПКВ 1115070   КЕКВ 3122 </t>
  </si>
  <si>
    <t>(+,-) 1 682 590</t>
  </si>
  <si>
    <t>Лист управління освіти від 22.09.25 №01-08/1266</t>
  </si>
  <si>
    <t>Перерозподіл кошторисних призначень в межах спеціального фонду з "Капітальний ремонт укриття гімназії №16" на "Капітальний ремонт харчоблоку Ніжинської гімназії № 16 по вул. Мацієвського Олександра, 11 в м. Ніжині Чернігівської області"</t>
  </si>
  <si>
    <t>(+,-) 55 023</t>
  </si>
  <si>
    <t>КПКВ 0611021     КЕКВ 3132</t>
  </si>
  <si>
    <t>_</t>
  </si>
  <si>
    <t>Лист управління освіти від 19.09.25 №01-08/1263</t>
  </si>
  <si>
    <t>Перерозподіл кошторисних призначень  із загального фонду на спеціальний фонд по гімназії № 14 для придбання ком’ютерного обладнання та оргтехніки</t>
  </si>
  <si>
    <t>(+,-) 99 900</t>
  </si>
  <si>
    <t>КПКВ 0611021    КЕКВ 2240-99900, КПКВ 0617520    КЕКВ 3110+99900</t>
  </si>
  <si>
    <t>Лист управління освіти від 19.09.25 №01-08/1262</t>
  </si>
  <si>
    <t>Перерозподіл кошторисних призначень субвенції з державного бюджету місцевим бюджетам на реалізацію публічного інвестиціонного проекту на забезпечення  якісної, сучасної та доступної загальної середньої освіти “Нова українська школа” у 2025 році» із загального на спеціальний фонд</t>
  </si>
  <si>
    <t>(+,-) 197 428</t>
  </si>
  <si>
    <t>КПКВ 0611184 КЕКВ 2210-197428 КЕКВ 3110+197428</t>
  </si>
  <si>
    <t>Перерозподіл кошторисних призначень співфінансування субвенції з державного бюджету місцевим бюджетам на реалізацію публічного інвестиціонного проекту на забезпечення  якісної, сучасної та доступної загальної середньої освіти “Нова українська школа” у 2025 році» із загального на спеціальний фонд</t>
  </si>
  <si>
    <t>(+,-) 49 357</t>
  </si>
  <si>
    <t>Лист МЦ "Спорт для всіх" від 24.09.25 № 178</t>
  </si>
  <si>
    <t xml:space="preserve">Перерозподіл кошторисних призначень для обслуговування та ремонту комп’ютерної техніки та страхування автомобіля </t>
  </si>
  <si>
    <t>(+,-) 9 500</t>
  </si>
  <si>
    <t>КПКВ 1115061     КЕКВ 2272-9500 КЕКВ 2240+9500</t>
  </si>
  <si>
    <t xml:space="preserve">Лист В/ч А 5725 від 11.09.25 № 1433 </t>
  </si>
  <si>
    <t xml:space="preserve">Субвенція з місцевого бюджету державному бюджету на 2025 рік для потреб військових частин А5725, А4751, А5185, А5485, А4463, А4780 Збройних Сил України на розвиток, зміцнення, удосконалення матеріально-технічної бази підрозділів та виконання бойових завдань з метою закупівлі засобів боротьби з ворожими БпАК, БПЛА, запасних частин до них, їх ремонту тощо (капітальні видатки) </t>
  </si>
  <si>
    <t xml:space="preserve">Субвенція з державного бюджету місцевим бюджетам на здійснення доплат педагогічним працівникам закладів  загальної середньої  освіти </t>
  </si>
  <si>
    <t xml:space="preserve">КПКВ 0611600     КЕКВ 2111+7416000,  КЕКВ 2120 + 1575900 </t>
  </si>
  <si>
    <t xml:space="preserve"> Повідомлення ДКСУ від 23.09.25 № 84, рішення виконкому від 25.09.25 № 487</t>
  </si>
  <si>
    <t>Лист УКМтаЗВ від 17.09.25 № 893</t>
  </si>
  <si>
    <t>Оплата енергоносіїв, обслуговування будинку та прибудинкової території по приміщенню за адресою вул. Овдіїівська, 5</t>
  </si>
  <si>
    <t xml:space="preserve">Лист КНП НЦМЛ ім.М.Галицького від 24.09.25 № 01-11/3126 </t>
  </si>
  <si>
    <t>Капітальний ремонт частини будівлі дитячого (кардіологічного) відділення під розміщення рентгенологічного обладнання</t>
  </si>
  <si>
    <t xml:space="preserve">КПКВ 0212010     КЕКВ 3210 </t>
  </si>
  <si>
    <t>Лист КП "Школяр" від 19.09.25 № 317</t>
  </si>
  <si>
    <t>Придбання пароконвектомата для поліпшення якості харчування школярів</t>
  </si>
  <si>
    <t>Лист управління освіти від 24.09.25 № 01-08/1280</t>
  </si>
  <si>
    <t>Перерозподіл кошторисних призначень в межах видатків на оплату газопостачання</t>
  </si>
  <si>
    <t>Лист ЦНАП від 17.09.25 № 06-10/1999</t>
  </si>
  <si>
    <t>Придбання робочої станції для оформлення та видачі паспортів громадянина України для виїзду за кордон з електронним носієм та паспортів громадянина України у формі Idкартки з комплектом обладнання</t>
  </si>
  <si>
    <t>Лист ДФ ОДА від  25.09.25 № 07-20/131, повідомлення ДКСУ від 24.09.25 № 85</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</si>
  <si>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</si>
  <si>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Перерозподіл кошторисних призначень  із загального фонду на спеціальний фонд для проведення капітального ремонту учительської кімнати в ЗОШ І-ІІІ ст №7</t>
  </si>
  <si>
    <t>(+,-) 1 200 000</t>
  </si>
  <si>
    <t>КПКВ 0611021     КЕКВ 2240 - 1200000, КЕКВ 3132+1200000</t>
  </si>
  <si>
    <t>Лист управління освіти від 24.09.25 № 01-08/1285</t>
  </si>
  <si>
    <t>Разом</t>
  </si>
  <si>
    <t>Лист УЖКГ та Б від 30.09.25 № 01-14/835</t>
  </si>
  <si>
    <t>Перерозподіл кошторисних призначень  із МЦП «Заходи із запобігання та ліквідації надзвичайних ситуацій та ліквідації стихійного лиха»  на послуги щодо загального благоустрою - 1000000, встановлення забору з залізобетонних плит на кладовищі «Троїцьке» - 98000,  консервування фонтанів - 75000, ліквідацію стихійних сміттєзвалищ - 90000</t>
  </si>
  <si>
    <t>КПКВ 1218110     КЕКВ 3122 - 1263000, КПКВ 1216030    КЕКВ 2240+1263000</t>
  </si>
  <si>
    <t>Субвенція з державного бюджету місцевим бюджетам на забезпечення харчування учнів закладів загальної середньої освіти</t>
  </si>
  <si>
    <t xml:space="preserve">Придбання медичних меблів, обладнання, іншого оснащення, розхідних матеріалів, </t>
  </si>
  <si>
    <t>Лист КП НУВКГ від 30.09.25 № 562</t>
  </si>
  <si>
    <t>Ремонт системи аерації</t>
  </si>
  <si>
    <t xml:space="preserve">Перерозподіл кошторисних призначень для співфінансування субвенції на харчування учнів в межах програми "Соціальний захист учнів закладів загальної середньої освіти НМТГ шляхом організації гарячого харчування у 2025 році" </t>
  </si>
  <si>
    <t>(+,-) 2 052 815</t>
  </si>
  <si>
    <t>КПКВ 0611021     КЕКВ 2230</t>
  </si>
  <si>
    <t>Лист ДФ ОДА від 01.10.25 № 07-20/133, повідомлення ДКСУ від 30.09.25 № 87</t>
  </si>
  <si>
    <t xml:space="preserve">КПКВ 0611700    КЕКВ 2230 </t>
  </si>
  <si>
    <t>Фінансова підтримка для сплати ПДФО за вересень-жовтень 2025 р.</t>
  </si>
  <si>
    <t>Лист КП ВУКГ від 01.10.25 № 1248/03-03</t>
  </si>
  <si>
    <t>Програма "Удосконалення системи поводження з твердими побутовими відходами, розвитку та збереження зелених насаджень, благоустрою територій Ніжинської міської територіальної громади на 2025 р."</t>
  </si>
  <si>
    <t xml:space="preserve">КПКВ 1216030   КЕКВ 2610 </t>
  </si>
  <si>
    <t>(+,-) 1 263 000</t>
  </si>
  <si>
    <t xml:space="preserve">Лист Ніжинського районного управління цивільного захисту та превентивної діяльності ГУ ДСНС у Чернігівській області від 30.09.25 №70 14 01-3672/70 14 </t>
  </si>
  <si>
    <t xml:space="preserve">Субвенція з місцевого бюджету державному бюджету на 2025 рік для Ніжинського районного управління цивільного захисту та превентивної діяльності ГУ ДСНС у Чернігівській області по «Програмі фінансової підтримки на покращення матеріально-технічного стану офіцерів-рятувальників, які дислокуються на території Ніжинської міської територіальної громади на 2025 рік» </t>
  </si>
  <si>
    <t>Лист КП СЄЗ від 02.10.25 № 1091</t>
  </si>
  <si>
    <t>Фінансова підтримка на сплату податків та зборів до місцевого, обласного та державного бюджетів, оплату електроенергії</t>
  </si>
  <si>
    <t>Лист УКМ та ЗВ від 30.09.25 № 931</t>
  </si>
  <si>
    <t>Утримання приміщень, що знаходяться на балансі управління та розрахунків за обслуговування інженерних мереж</t>
  </si>
  <si>
    <t>КПКВ 3110160    КЕКВ 2240</t>
  </si>
  <si>
    <t>Лист КП ВУКГ від 30.09.25 № 1225/03-03</t>
  </si>
  <si>
    <t xml:space="preserve">Лист міської організації ветеранів України від 29.09.25 № 25 </t>
  </si>
  <si>
    <t>Фінансова підтримка на виплату заробітної плати з нарахуваннями та оплату комунальних послуг</t>
  </si>
  <si>
    <t>Перерозподіл кошторисних призначень для виплати заробітної плати, відряджень,  придбання миючих, акумуляторів для охоронної системи, виготовлення охоронних договорів, придбання і ремонт комп’ютерної техніки тощо</t>
  </si>
  <si>
    <t>(+,-) 480 000</t>
  </si>
  <si>
    <t>КПКВ 1010160 КЕКВ 2111+73000, КЕКВ 2210+41000, КЕКВ 2250+10000; КПКВ 1014081 КЕКВ 2111+85000, КЕКВ 2210+72500, КЕКВ 3110 + 80000; КПКВ 1014030 КЕКВ 2111-80000, КЕКВ 3110+17000; КПКВ 1014040 КЕКВ 2111-70000, КЕКВ 2120-30000, КЕКВ 2210+38000, КЕКВ 2240+62000; КПКВ 1011080 КЕКВ 2111-400000; КПКВ 1017520 КЕКВ 2210+47500, КЕКВ 3110+54000</t>
  </si>
  <si>
    <t>-</t>
  </si>
  <si>
    <t>КПКВ 1216020     КЕКВ 2610</t>
  </si>
  <si>
    <t xml:space="preserve">КПКВ 0611702    КЕКВ 2230  </t>
  </si>
  <si>
    <t xml:space="preserve">КПКВ 3719800     КЕКВ 2620+60000, КЕКВ 3220+60000 </t>
  </si>
  <si>
    <t>Лист Ніжинського УДКСУ Чернігівської області від 02.10.25 № 01-21-08/1733</t>
  </si>
  <si>
    <t>Субвенція з міського бюджету державному бюджету для забезпечення енергоносіями та проведення своєчасних розрахунків за теплопостачання Управління Казначейства</t>
  </si>
  <si>
    <t>(+,-) 60 000</t>
  </si>
  <si>
    <t xml:space="preserve">КПКВ 1217670    КЕКВ 3210 </t>
  </si>
  <si>
    <t>КПКВ 3110160     КЕКВ 2271+34000</t>
  </si>
  <si>
    <t>Лист управління культури від 02.10.25 № 1-16/427</t>
  </si>
  <si>
    <t xml:space="preserve">Лист КНП НЦМЛ ім.М.Галицького від 02.10.25 № 01-11/3419 </t>
  </si>
  <si>
    <t>Перерозподіл кошторисних призначень в межах спеціального фонду: з придбання апарату ШВЛ (-1587590) та діатермокоагулятора високочастотного хірургічного (-95000) на придбання дефібрилятора з функцією синхронізації - 180000, помпи для ентерального харчування - 60000, каталки (ноші медичні) - 74000, шприцевих насосів 11 шт.-275000, моніторів пацієнта 11 шт. - 987590, апарату для вакуумної терапії ран - 106000</t>
  </si>
  <si>
    <t>КПКВ 0212010     КЕКВ 3210 + 2000000</t>
  </si>
  <si>
    <t xml:space="preserve">КПКВ 0813192     КЕКВ 2610 </t>
  </si>
  <si>
    <t>Лист фінансового управління від 03.10.25 № 289</t>
  </si>
  <si>
    <t>Перерозподіл кошторисних призначень для оплати енергоносіїв, обслуговування будинку та прибудинкової території по приміщенню за адресою вул. Овдіїівська, 5</t>
  </si>
  <si>
    <t>Перерозподіл кошторисних призначень в межах асигнувань головного розпорядника</t>
  </si>
  <si>
    <t>(+,-) 30 000</t>
  </si>
  <si>
    <t>Лист управління освіти від 02.10.25 № 01-08/1328</t>
  </si>
  <si>
    <t>КПКВ 3710160      КЕКВ 3110 - 30000, КПКВ 3717520     КЕКВ 2240-16550, КЕКВ 3110+46550</t>
  </si>
  <si>
    <t>Перерозподіл кошторисних призначень із загального фонду на спеціальний на "Виготовлення ПКД по об’єкту "Капітальний ремонт приміщень Ніжинської гімназії № 9 Ніжинської міської ради Чернігівської області за адресою: Україна, Чернігівська область, м. Ніжин, вул. Шевченка, 103. Обладнання приміщень системи пожежної сигналізації, оповіщення про пожежу і управління евакуюванням людей та устаткування передавання тривожних сповіщень"</t>
  </si>
  <si>
    <t>(+,-) 110 000</t>
  </si>
  <si>
    <t>КПКВ 0611021     КЕКВ 2120-110000, КЕКВ 3132 + 110000</t>
  </si>
  <si>
    <t>Перерозподіл кошторисних призначень із загального фонду на спеціальний на "Виготовлення ПКД по об’єкту "Капітальний ремонт найпростішого укриття Ніжинської гімназії №17 Ніжинської міської ради Чернігівської області за адресою: Україна, Чернігівська область, м. Ніжин, вул. Прилуцька, 162"</t>
  </si>
  <si>
    <t>(+,-) 500 000</t>
  </si>
  <si>
    <t>КПКВ 0611021     КЕКВ 2111 - 500000, КПКВ 0611021    КЕКВ 3132 + 500000</t>
  </si>
  <si>
    <t>Лист управління освіти від 02.10.25 № 01-08/1334</t>
  </si>
  <si>
    <t xml:space="preserve">Перерозподіл кошторисних призначень в межах програми "Соціальний захист учнів закладів загальної середньої освіти НМТГ шляхом організації гарячого харчування у 2025 році" на співфінансування субвенції з державного бюджету місцевим бюджетам на забезпечення харчування учнів ЗЗСО  </t>
  </si>
  <si>
    <t>(+,-) 4 845 229</t>
  </si>
  <si>
    <t>Лист управління освіти від 02.10.25 № 01-08/1335</t>
  </si>
  <si>
    <t>Зняття невикористаних лімітів по загальному фонду по видатках на заробітну плату та харчування</t>
  </si>
  <si>
    <t>Перерозподіл кошторисних призначень для проведення Капітального ремонту приміщень для викладання навчального предмету "Захист України" в Ніжинському міському ліцеї при НДУ імені Миколи Гоголя за адресою: м. Ніжин, вул. Богуна,1</t>
  </si>
  <si>
    <t>(+,-) 980 000</t>
  </si>
  <si>
    <t>КПКВ 0611021    КЕКВ 2111-900000, КЕКВ 2120-80000, КЕКВ 3132+980000</t>
  </si>
  <si>
    <t xml:space="preserve">Перерозподіл кошторисних призначень для проведення поточного ремонту системи внутрішньої електромережі у приміщенні Ніжинського міського ліцею при НДУ імені Миколи Гоголя </t>
  </si>
  <si>
    <t>(+,-) 190 000</t>
  </si>
  <si>
    <t>КПКВ 0611021     КЕКВ 2111-150000,  КЕКВ 2120-40000, КЕКВ 2240+190000</t>
  </si>
  <si>
    <t>Лист управління освіти від 02.10.25 № 01-08/1327</t>
  </si>
  <si>
    <t>Лист УСЗН від 03.10.25 № 01-16/05/3471</t>
  </si>
  <si>
    <t>Перерозподіл кошторисних призначень в межах програм на надання пільг особам з інвалідністю по зору з абонплати за користування телефоном</t>
  </si>
  <si>
    <t>(+,-) 7 000</t>
  </si>
  <si>
    <t xml:space="preserve">Зняття кошторисних призначень із МЦП «Заходи із запобігання та ліквідації надзвичайних ситуацій та ліквідації стихійного лиха» </t>
  </si>
  <si>
    <t>КПКВ 1218110     КЕКВ 3122</t>
  </si>
  <si>
    <t>КПКВ 0210160     КЕКВ 3110</t>
  </si>
  <si>
    <t>КПКВ 3110180 КЕКВ  2240- 60000,   КПКВ 3110160 КЕКВ 2271+28000, КЕКВ 2272+2000, КЕКВ 2273+22000, КЕКВ 2240+8000</t>
  </si>
  <si>
    <t xml:space="preserve">КПКВ 3719800     КЕКВ 2620 </t>
  </si>
  <si>
    <t>.</t>
  </si>
  <si>
    <t xml:space="preserve">Лист КНП "Ніжинська міська стоматполіклініка" від 30.09.25 № </t>
  </si>
  <si>
    <t>Перерозподіл кошторисних призначень з теплопостачання на облаштування ганку</t>
  </si>
  <si>
    <t>(+,-) 97 000</t>
  </si>
  <si>
    <t>КПКВ 0212100    КЕКВ 2610</t>
  </si>
  <si>
    <t>Зміна назви об’єкта з "Капітальний ремонт вентиляції в укритті гімназії №16 "Престиж" на "Капітальний ремонт укриття гімназії № 16"</t>
  </si>
  <si>
    <t>Лист управління освіти від 15.09.2025 № 01-08/1231</t>
  </si>
  <si>
    <t>Лист КНП НЦМЛ ім.М.Галицького від 30.09.25 № 01-11/3379</t>
  </si>
  <si>
    <t>Лист ДФ ОДА від 12.08.25 № 08-20/108, лист облради від 13.08.25 № 02-02/719, розпорядження ОВА від 08.08.25 №1041</t>
  </si>
  <si>
    <t>Службова записка відділу інформаційних технологій від 06.10.25</t>
  </si>
  <si>
    <t>Перерозподіл кошторисних призначень для реалізації проекту "Реконструкція комутаційної кімнати Виконавчого комітету Ніжинської міської ради Чернігівської області за адресою: м. Ніжин, площа імені Івана Франка, будинок 1"</t>
  </si>
  <si>
    <t>(+,-) 307 985</t>
  </si>
  <si>
    <t>Лист виконкому від 06.10.25 № 216</t>
  </si>
  <si>
    <t>КПКВ 1217670     КЕКВ 3210</t>
  </si>
  <si>
    <t>КПКВ 0611183     КЕКВ 2210-49357 КЕКВ 3110+49357</t>
  </si>
  <si>
    <t>КПКВ 0611021     КЕКВ 2274-120000, КПКВ 0611010     КЕКВ 2274+90000, КПКВ 0610160     КЕКВ 2274+20000  КПКВ 0611141 КЕКВ 2274 + 10000</t>
  </si>
  <si>
    <t>КПКВ 0810180     КЕКВ 2800 -7000, КПКВ 0813180    КЕКВ 2730+7000</t>
  </si>
  <si>
    <t xml:space="preserve">КПКВ 0218210  КЕКВ 3210 </t>
  </si>
  <si>
    <t>Лист управління освіти від 03.10.25 № 01-08/1337</t>
  </si>
  <si>
    <t>Перерозподіл кошторисних призначень із заробітної плати на "Виготовлення проектно-кошторисної документації по об’єкту "Капітальний ремонт укриття гімназії №16"</t>
  </si>
  <si>
    <t>(+,-) 255 000</t>
  </si>
  <si>
    <t>КПКВ 0611021    КЕКВ 2111-220000, КЕКВ 2120-35000, КЕКВ 3132 + 255000</t>
  </si>
  <si>
    <t xml:space="preserve"> Лист КП "Комунальний ринок" від 02.10.25 № 481</t>
  </si>
  <si>
    <t>Придбання трактора з фронтальним навантажувачем</t>
  </si>
  <si>
    <t>Службова відділу  з питань НС, ЦЗН, ОМР від 06.10.25</t>
  </si>
  <si>
    <t>(+,-) 4 000 000</t>
  </si>
  <si>
    <t>Перерозподіл кошторисних призначень для створення місцевого матеріального резерву - 2000000, проведення поточних ремонтів укриттів - 2000000</t>
  </si>
  <si>
    <t>КПКВ 1218110     КЕКВ 3132 - 4 000000, КЕКВ 2210+2000000, КЕКВ 2240+2000000</t>
  </si>
  <si>
    <t>Лист відділу з питань фізкультури та спорту від 03.10.25 № 02-25/89</t>
  </si>
  <si>
    <t xml:space="preserve">Перерозподіл кошторисних призначень для придбання зарядної станції </t>
  </si>
  <si>
    <t>(+,-) 90 000</t>
  </si>
  <si>
    <t>Лист відділу з питань фізкультури та спорту від 03.10.25 № 02-25/88</t>
  </si>
  <si>
    <t>Фінансування участі спортсменки з дзюдо Опанасенко Крістіни у чемпіонаті Європи з дзюдо серед молоді до 23 років</t>
  </si>
  <si>
    <t>Лист КП "ВУКГ" від 25.09.25 № 1223/1-4</t>
  </si>
  <si>
    <t>Придбання дверей у громадську вбиральню за адресою площа І. Франка, 1</t>
  </si>
  <si>
    <t>Лист Управління "ЦНАП" виконкому від 07.10.25 № 06-10/2166</t>
  </si>
  <si>
    <t>Облаштування вхідного майданчика та навісу у приміщення Управління "ЦНАП"</t>
  </si>
  <si>
    <t>КПКВ 0210160     КЕКВ 2240</t>
  </si>
  <si>
    <t>КПКВ 1216030    КЕКВ 2210</t>
  </si>
  <si>
    <t>(+,-) 2 307 026</t>
  </si>
  <si>
    <t>КПКВ 0217350     КЕКВ 2281-1600000, КПКВ 0217330    КЕКВ 3142 - 707026, КПКВ 0217520 КЕКВ 3142 + 2307026</t>
  </si>
  <si>
    <t>Лист КП "ВУКГ" від 06.10.25 № 1-4/1260</t>
  </si>
  <si>
    <t xml:space="preserve">Перерозподіл залишку кошторисних призначень від придбання бульдозера на придбання твердопаливного котла - 172095, виготовлення ПКД для проведення робіт по добудові гаражних боксів - 150000, капітальний ремонт вхідної групи адмінбудівлі - 195000, придбання екскаватора-навантажувача - 1798105 </t>
  </si>
  <si>
    <t>(+,-) 2 315 200</t>
  </si>
  <si>
    <t>(+,-) 2 000 000</t>
  </si>
  <si>
    <t>КПКВ 0611010 КЕКВ 2111-2000000, КЕКВ 2120-348930;  КПКВ 0611021 КЕКВ 2230-3000000; КПКВ 0611141 КЕКВ 2111-700000, КЕКВ 2120-200000;  КПКВ 0611151 КЕКВ 2111-100000, КЕКВ 2120-30000;  КПКВ 0611160 КЕКВ 2111-250000, КЕКВ 2120-50000</t>
  </si>
  <si>
    <r>
      <t>За рахунок перевиконання доходної частини загального фонду бюджету за 8 місяців 2025 р.                                                               в сумі</t>
    </r>
    <r>
      <rPr>
        <b/>
        <sz val="16"/>
        <color rgb="FFFF0000"/>
        <rFont val="Times New Roman"/>
        <family val="1"/>
        <charset val="204"/>
      </rPr>
      <t xml:space="preserve"> </t>
    </r>
    <r>
      <rPr>
        <b/>
        <sz val="16"/>
        <rFont val="Times New Roman"/>
        <family val="1"/>
        <charset val="204"/>
      </rPr>
      <t>7 248 000 грн.</t>
    </r>
  </si>
  <si>
    <t>Лист КНП НЦМЛ ім.М.Галицького від 07.10.25 № 01-11/3454,  рішення депутатської комісії від 07.10.25</t>
  </si>
  <si>
    <t>КПКВ 1115011     КЕКВ 2240</t>
  </si>
  <si>
    <t xml:space="preserve">Виготовлення проектів "Демонтаж будівель на території Комунального некомерційного підприємства "Ніжинська центральна міська лікарня імені Миколи Галицького", в т.ч. ПКД - 300000, "Перенос мереж на території Комунального некомерційного підприємства "Ніжинська центральна міська лікарня імені Миколи Галицького" - 1700000 </t>
  </si>
  <si>
    <t xml:space="preserve">Лист виконкому від 07.10.25 № 218, службова відділу міжнародних зв’язків та інвестиційної діяльності </t>
  </si>
  <si>
    <t>(+,-) 150 000</t>
  </si>
  <si>
    <t>КПКВ 0210180     КЕКВ 2610-150000, КЕКВ 2210+150000</t>
  </si>
  <si>
    <t>Перерозподіл кошторисних призначень в межах Програми розвитку міжнародної та інвестиційної діяльності в Ніжинській міській територіальній громаді на 2025 рік із п.1.13. "Співфінансування проектів колективного фінансування (краудфандингу) у розмірі 50% від загальної суми проекту" на п. 1.1. "Виготовлення та розповсюдження брендованої продукції; придбання, розроблення та розповсюдження інформаційно-презентаційних матеріалів про місто (поліграфічна продукція, буклетів, флаєрів, листівок, банерів, стенди, відеофільмів, інформаційних програм і роликів,  сувенірної продукції (ручки, блокноти, календарі, брелки, прапорці, магніти, брендований посуд, USB накопичувачі, повербанки, парасольки, шеврони, термо-чашки, шопери, брендований одяг та аксесуари, іграшки, сувенірні карти України тощо)), тощо."</t>
  </si>
  <si>
    <t>КПКВ 0217520     КЕКВ 3110-307985, КПКВ 0217520    КЕКВ 3142+307985</t>
  </si>
  <si>
    <t>КПКВ 0210160 КЕКВ 2210+255 500, КЕКВ 2240+98 500</t>
  </si>
  <si>
    <t>КПКВ 1115061              КЕКВ 2210</t>
  </si>
  <si>
    <t>КПКВ 1115012             КЕКВ 2240</t>
  </si>
  <si>
    <t xml:space="preserve">КПКВ 0212010             КЕКВ 2610 (2111,2120) </t>
  </si>
  <si>
    <t xml:space="preserve">КПКВ 0212010                        КЕКВ 3210  +1484000 А саме: компресори медичні 2 шт.-400 000,00 грн, комплекти рентгенозахисного одягу – 300 000,00 грн, аспараційна помпа з набором додаткового оснащення 220 000,00 грн,  відео ларингоскоп з набором клинків для дорослих -60 000,00 грн, електрокардіограф портативний багатоканальний 2 шт.                 54 000,00 грн.,  апарат для тимчасової ендокардіальної електрокардіостимуляції 2 шт.-450 000,00 грн
</t>
  </si>
  <si>
    <t>КПКВ 1218110           КЕКВ 3122 - 2000000, КПКВ 1212010                              КЕКВ 3132 + 2000000</t>
  </si>
  <si>
    <t>КПКВ 1115031           КЕКВ 2271-50000, КЕКВ 2275-40000; КПКВ 1110160                КЕКВ 3110+90000</t>
  </si>
  <si>
    <t>від 09 жовтня  2025 р.№ 4-50 /2025</t>
  </si>
</sst>
</file>

<file path=xl/styles.xml><?xml version="1.0" encoding="utf-8"?>
<styleSheet xmlns="http://schemas.openxmlformats.org/spreadsheetml/2006/main">
  <fonts count="15">
    <font>
      <sz val="11"/>
      <color theme="1"/>
      <name val="Calibri"/>
      <family val="2"/>
      <charset val="204"/>
      <scheme val="minor"/>
    </font>
    <font>
      <sz val="10"/>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sz val="14"/>
      <name val="Calibri"/>
      <family val="2"/>
      <charset val="204"/>
      <scheme val="minor"/>
    </font>
    <font>
      <b/>
      <sz val="16"/>
      <name val="Times New Roman"/>
      <family val="1"/>
      <charset val="204"/>
    </font>
    <font>
      <sz val="16"/>
      <name val="Calibri"/>
      <family val="2"/>
      <charset val="204"/>
      <scheme val="minor"/>
    </font>
    <font>
      <b/>
      <sz val="11"/>
      <name val="Times New Roman"/>
      <family val="1"/>
      <charset val="204"/>
    </font>
    <font>
      <sz val="8"/>
      <name val="Calibri"/>
      <family val="2"/>
      <charset val="204"/>
      <scheme val="minor"/>
    </font>
    <font>
      <b/>
      <sz val="16"/>
      <name val="Calibri"/>
      <family val="2"/>
      <charset val="204"/>
      <scheme val="minor"/>
    </font>
    <font>
      <sz val="16"/>
      <name val="Times New Roman"/>
      <family val="1"/>
      <charset val="204"/>
    </font>
    <font>
      <b/>
      <sz val="12"/>
      <name val="Times New Roman"/>
      <family val="1"/>
      <charset val="204"/>
    </font>
    <font>
      <sz val="16"/>
      <color theme="1"/>
      <name val="Times New Roman"/>
      <family val="1"/>
      <charset val="204"/>
    </font>
    <font>
      <b/>
      <sz val="16"/>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2">
    <xf numFmtId="0" fontId="0" fillId="0" borderId="0"/>
    <xf numFmtId="0" fontId="1" fillId="0" borderId="0"/>
  </cellStyleXfs>
  <cellXfs count="87">
    <xf numFmtId="0" fontId="0" fillId="0" borderId="0" xfId="0"/>
    <xf numFmtId="0" fontId="3" fillId="2" borderId="0" xfId="0" applyFont="1" applyFill="1" applyAlignment="1">
      <alignment vertical="center" wrapText="1"/>
    </xf>
    <xf numFmtId="0" fontId="3" fillId="2" borderId="0" xfId="0" applyFont="1" applyFill="1" applyAlignment="1">
      <alignment horizontal="center" vertical="center" wrapText="1"/>
    </xf>
    <xf numFmtId="0" fontId="4" fillId="2" borderId="0" xfId="0" applyFont="1" applyFill="1" applyBorder="1" applyAlignment="1">
      <alignment vertical="center" wrapText="1"/>
    </xf>
    <xf numFmtId="0" fontId="2" fillId="2" borderId="0" xfId="0" applyFont="1" applyFill="1" applyAlignment="1">
      <alignment vertical="center" wrapText="1"/>
    </xf>
    <xf numFmtId="0" fontId="4" fillId="2" borderId="0" xfId="0" applyFont="1" applyFill="1" applyAlignment="1">
      <alignment vertical="center" wrapText="1"/>
    </xf>
    <xf numFmtId="0" fontId="4" fillId="2" borderId="0" xfId="0" applyFont="1" applyFill="1" applyAlignment="1">
      <alignment horizontal="center" vertical="center" wrapText="1"/>
    </xf>
    <xf numFmtId="4" fontId="3"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0" xfId="0" applyFont="1" applyFill="1" applyAlignment="1">
      <alignment vertical="center" wrapText="1"/>
    </xf>
    <xf numFmtId="0" fontId="11" fillId="2" borderId="0" xfId="0" applyFont="1" applyFill="1" applyAlignment="1">
      <alignment vertical="center" wrapText="1"/>
    </xf>
    <xf numFmtId="0" fontId="11" fillId="2" borderId="1" xfId="0" applyFont="1" applyFill="1" applyBorder="1" applyAlignment="1">
      <alignment vertical="center" wrapText="1"/>
    </xf>
    <xf numFmtId="0" fontId="11"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2" borderId="0" xfId="0" applyFont="1" applyFill="1" applyBorder="1" applyAlignment="1">
      <alignment vertical="center" wrapText="1"/>
    </xf>
    <xf numFmtId="0" fontId="6" fillId="2" borderId="0" xfId="0" applyFont="1" applyFill="1" applyBorder="1" applyAlignment="1">
      <alignment vertical="center" wrapText="1"/>
    </xf>
    <xf numFmtId="0" fontId="11" fillId="2" borderId="0" xfId="0" applyFont="1" applyFill="1" applyBorder="1" applyAlignment="1">
      <alignment horizontal="center" vertical="center" wrapText="1"/>
    </xf>
    <xf numFmtId="14" fontId="10" fillId="2" borderId="0" xfId="0" applyNumberFormat="1" applyFont="1" applyFill="1" applyBorder="1" applyAlignment="1">
      <alignment horizontal="center" vertical="center" wrapText="1"/>
    </xf>
    <xf numFmtId="0" fontId="5" fillId="2" borderId="0" xfId="0" applyFont="1" applyFill="1" applyBorder="1" applyAlignment="1">
      <alignment vertical="center" wrapText="1"/>
    </xf>
    <xf numFmtId="0" fontId="10"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2" fillId="0" borderId="1" xfId="0" applyNumberFormat="1" applyFont="1" applyFill="1" applyBorder="1" applyAlignment="1">
      <alignment horizontal="justify" vertical="justify" wrapText="1"/>
    </xf>
    <xf numFmtId="49" fontId="3"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4" fontId="6"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 fontId="6" fillId="0" borderId="6" xfId="0" applyNumberFormat="1" applyFont="1" applyFill="1" applyBorder="1" applyAlignment="1">
      <alignment horizontal="center" vertical="center" wrapText="1"/>
    </xf>
    <xf numFmtId="4" fontId="6"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7" fillId="2" borderId="0" xfId="0" applyFont="1" applyFill="1" applyBorder="1" applyAlignment="1">
      <alignment vertical="center" wrapText="1"/>
    </xf>
    <xf numFmtId="49" fontId="6" fillId="2" borderId="2"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2" borderId="2" xfId="0" applyFont="1" applyFill="1" applyBorder="1" applyAlignment="1">
      <alignment horizontal="right" vertical="center" wrapText="1"/>
    </xf>
    <xf numFmtId="0" fontId="6" fillId="2" borderId="4" xfId="0" applyFont="1" applyFill="1" applyBorder="1" applyAlignment="1">
      <alignment horizontal="right" vertical="center" wrapText="1"/>
    </xf>
    <xf numFmtId="0" fontId="6" fillId="2" borderId="3" xfId="0" applyFont="1" applyFill="1" applyBorder="1" applyAlignment="1">
      <alignment horizontal="right"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5" xfId="0" applyNumberFormat="1" applyFont="1" applyFill="1" applyBorder="1" applyAlignment="1">
      <alignment horizontal="center" vertical="center" wrapText="1"/>
    </xf>
    <xf numFmtId="0" fontId="2" fillId="2" borderId="6" xfId="0" applyNumberFormat="1" applyFont="1" applyFill="1" applyBorder="1" applyAlignment="1">
      <alignment horizontal="center" vertical="top" wrapText="1"/>
    </xf>
    <xf numFmtId="0" fontId="2" fillId="2" borderId="5" xfId="0" applyNumberFormat="1" applyFont="1" applyFill="1" applyBorder="1" applyAlignment="1">
      <alignment horizontal="center" vertical="top"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wrapText="1"/>
    </xf>
  </cellXfs>
  <cellStyles count="2">
    <cellStyle name="Звичайни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9"/>
  <sheetViews>
    <sheetView tabSelected="1" view="pageBreakPreview" zoomScale="78" zoomScaleSheetLayoutView="78" zoomScalePageLayoutView="25" workbookViewId="0">
      <selection activeCell="E3" sqref="E3:H3"/>
    </sheetView>
  </sheetViews>
  <sheetFormatPr defaultColWidth="8.85546875" defaultRowHeight="81" customHeight="1"/>
  <cols>
    <col min="1" max="1" width="6.7109375" style="2" customWidth="1"/>
    <col min="2" max="2" width="28.5703125" style="14" customWidth="1"/>
    <col min="3" max="3" width="57.140625" style="14" customWidth="1"/>
    <col min="4" max="4" width="26.28515625" style="13" customWidth="1"/>
    <col min="5" max="5" width="20.85546875" style="13" customWidth="1"/>
    <col min="6" max="6" width="22.42578125" style="5" hidden="1" customWidth="1"/>
    <col min="7" max="7" width="23.42578125" style="5" hidden="1" customWidth="1"/>
    <col min="8" max="8" width="32.85546875" style="12" customWidth="1"/>
    <col min="9" max="9" width="52.5703125" style="1" customWidth="1"/>
    <col min="10" max="10" width="8.85546875" style="1"/>
    <col min="11" max="11" width="59.42578125" style="1" customWidth="1"/>
    <col min="12" max="16384" width="8.85546875" style="1"/>
  </cols>
  <sheetData>
    <row r="1" spans="1:9" ht="20.25" customHeight="1">
      <c r="B1" s="18"/>
      <c r="C1" s="19"/>
      <c r="D1" s="19"/>
      <c r="E1" s="58" t="s">
        <v>8</v>
      </c>
      <c r="F1" s="58"/>
      <c r="G1" s="58"/>
      <c r="H1" s="58"/>
    </row>
    <row r="2" spans="1:9" ht="20.25" customHeight="1">
      <c r="A2" s="34"/>
      <c r="B2" s="18"/>
      <c r="C2" s="20"/>
      <c r="D2" s="19"/>
      <c r="E2" s="58" t="s">
        <v>12</v>
      </c>
      <c r="F2" s="58"/>
      <c r="G2" s="58"/>
      <c r="H2" s="58"/>
    </row>
    <row r="3" spans="1:9" ht="20.25" customHeight="1">
      <c r="A3" s="34"/>
      <c r="B3" s="18"/>
      <c r="C3" s="18"/>
      <c r="D3" s="19"/>
      <c r="E3" s="58" t="s">
        <v>290</v>
      </c>
      <c r="F3" s="58"/>
      <c r="G3" s="58"/>
      <c r="H3" s="58"/>
    </row>
    <row r="4" spans="1:9" ht="3.75" customHeight="1">
      <c r="A4" s="34"/>
      <c r="B4" s="18"/>
      <c r="C4" s="18"/>
      <c r="D4" s="19"/>
      <c r="E4" s="31"/>
      <c r="F4" s="35"/>
      <c r="G4" s="35"/>
      <c r="H4" s="31"/>
    </row>
    <row r="5" spans="1:9" ht="20.25" customHeight="1">
      <c r="A5" s="59" t="s">
        <v>13</v>
      </c>
      <c r="B5" s="59"/>
      <c r="C5" s="59"/>
      <c r="D5" s="59"/>
      <c r="E5" s="60"/>
      <c r="F5" s="60"/>
      <c r="G5" s="60"/>
      <c r="H5" s="60"/>
    </row>
    <row r="6" spans="1:9" ht="19.5" customHeight="1">
      <c r="A6" s="64" t="s">
        <v>14</v>
      </c>
      <c r="B6" s="64"/>
      <c r="C6" s="64"/>
      <c r="D6" s="64"/>
      <c r="E6" s="64"/>
      <c r="F6" s="64"/>
      <c r="G6" s="64"/>
      <c r="H6" s="64"/>
    </row>
    <row r="7" spans="1:9" ht="0.75" customHeight="1">
      <c r="A7" s="35"/>
      <c r="B7" s="20"/>
      <c r="C7" s="31"/>
      <c r="D7" s="31"/>
      <c r="E7" s="21"/>
      <c r="F7" s="22"/>
      <c r="G7" s="22"/>
      <c r="H7" s="23"/>
    </row>
    <row r="8" spans="1:9" ht="26.45" hidden="1" customHeight="1">
      <c r="A8" s="35"/>
      <c r="B8" s="20"/>
      <c r="C8" s="31"/>
      <c r="D8" s="31"/>
      <c r="E8" s="21"/>
      <c r="F8" s="22"/>
      <c r="G8" s="22"/>
      <c r="H8" s="23"/>
    </row>
    <row r="9" spans="1:9" s="4" customFormat="1" ht="105" customHeight="1">
      <c r="A9" s="24" t="s">
        <v>10</v>
      </c>
      <c r="B9" s="17" t="s">
        <v>5</v>
      </c>
      <c r="C9" s="17" t="s">
        <v>1</v>
      </c>
      <c r="D9" s="17" t="s">
        <v>3</v>
      </c>
      <c r="E9" s="17" t="s">
        <v>7</v>
      </c>
      <c r="F9" s="8" t="s">
        <v>2</v>
      </c>
      <c r="G9" s="8" t="s">
        <v>0</v>
      </c>
      <c r="H9" s="17" t="s">
        <v>4</v>
      </c>
    </row>
    <row r="10" spans="1:9" ht="23.25" customHeight="1">
      <c r="A10" s="61" t="s">
        <v>6</v>
      </c>
      <c r="B10" s="62"/>
      <c r="C10" s="62"/>
      <c r="D10" s="62"/>
      <c r="E10" s="62"/>
      <c r="F10" s="62"/>
      <c r="G10" s="62"/>
      <c r="H10" s="63"/>
    </row>
    <row r="11" spans="1:9" ht="144" customHeight="1">
      <c r="A11" s="25" t="s">
        <v>16</v>
      </c>
      <c r="B11" s="10" t="s">
        <v>236</v>
      </c>
      <c r="C11" s="16" t="s">
        <v>23</v>
      </c>
      <c r="D11" s="9">
        <v>25214</v>
      </c>
      <c r="E11" s="9">
        <f>D11</f>
        <v>25214</v>
      </c>
      <c r="F11" s="26"/>
      <c r="G11" s="26"/>
      <c r="H11" s="10" t="s">
        <v>24</v>
      </c>
    </row>
    <row r="12" spans="1:9" ht="127.9" customHeight="1">
      <c r="A12" s="26" t="s">
        <v>17</v>
      </c>
      <c r="B12" s="10" t="s">
        <v>43</v>
      </c>
      <c r="C12" s="10" t="s">
        <v>41</v>
      </c>
      <c r="D12" s="9">
        <v>606000</v>
      </c>
      <c r="E12" s="9">
        <f t="shared" ref="E12:E13" si="0">D12</f>
        <v>606000</v>
      </c>
      <c r="F12" s="26"/>
      <c r="G12" s="26"/>
      <c r="H12" s="10" t="s">
        <v>25</v>
      </c>
      <c r="I12" s="1" t="s">
        <v>11</v>
      </c>
    </row>
    <row r="13" spans="1:9" s="4" customFormat="1" ht="106.15" customHeight="1">
      <c r="A13" s="8">
        <v>3</v>
      </c>
      <c r="B13" s="11" t="s">
        <v>42</v>
      </c>
      <c r="C13" s="11" t="s">
        <v>44</v>
      </c>
      <c r="D13" s="9">
        <v>5640400</v>
      </c>
      <c r="E13" s="9">
        <f t="shared" si="0"/>
        <v>5640400</v>
      </c>
      <c r="F13" s="33"/>
      <c r="G13" s="33"/>
      <c r="H13" s="32" t="s">
        <v>26</v>
      </c>
    </row>
    <row r="14" spans="1:9" s="4" customFormat="1" ht="95.25" hidden="1" customHeight="1">
      <c r="A14" s="8">
        <v>5</v>
      </c>
      <c r="B14" s="66"/>
      <c r="C14" s="15"/>
      <c r="D14" s="9"/>
      <c r="E14" s="9"/>
      <c r="F14" s="33"/>
      <c r="G14" s="33"/>
      <c r="H14" s="32"/>
    </row>
    <row r="15" spans="1:9" s="4" customFormat="1" ht="130.15" hidden="1" customHeight="1">
      <c r="A15" s="8">
        <v>6</v>
      </c>
      <c r="B15" s="67"/>
      <c r="C15" s="15"/>
      <c r="D15" s="9"/>
      <c r="E15" s="9"/>
      <c r="F15" s="33"/>
      <c r="G15" s="33"/>
      <c r="H15" s="32"/>
    </row>
    <row r="16" spans="1:9" s="4" customFormat="1" ht="105" customHeight="1">
      <c r="A16" s="8">
        <v>4</v>
      </c>
      <c r="B16" s="11" t="s">
        <v>35</v>
      </c>
      <c r="C16" s="15" t="s">
        <v>45</v>
      </c>
      <c r="D16" s="9">
        <v>6400000</v>
      </c>
      <c r="E16" s="9">
        <f>D16</f>
        <v>6400000</v>
      </c>
      <c r="F16" s="8"/>
      <c r="G16" s="8"/>
      <c r="H16" s="11" t="s">
        <v>36</v>
      </c>
    </row>
    <row r="17" spans="1:11" s="4" customFormat="1" ht="108.6" customHeight="1">
      <c r="A17" s="8">
        <v>5</v>
      </c>
      <c r="B17" s="11" t="s">
        <v>46</v>
      </c>
      <c r="C17" s="15" t="s">
        <v>47</v>
      </c>
      <c r="D17" s="9">
        <v>1072200</v>
      </c>
      <c r="E17" s="9">
        <f>D17</f>
        <v>1072200</v>
      </c>
      <c r="F17" s="8"/>
      <c r="G17" s="8"/>
      <c r="H17" s="11" t="s">
        <v>48</v>
      </c>
    </row>
    <row r="18" spans="1:11" s="4" customFormat="1" ht="163.15" customHeight="1">
      <c r="A18" s="8">
        <v>6</v>
      </c>
      <c r="B18" s="10" t="s">
        <v>49</v>
      </c>
      <c r="C18" s="15" t="s">
        <v>50</v>
      </c>
      <c r="D18" s="9">
        <v>107505</v>
      </c>
      <c r="E18" s="9">
        <f>D18</f>
        <v>107505</v>
      </c>
      <c r="F18" s="8"/>
      <c r="G18" s="8"/>
      <c r="H18" s="11" t="s">
        <v>51</v>
      </c>
    </row>
    <row r="19" spans="1:11" s="4" customFormat="1" ht="100.9" customHeight="1">
      <c r="A19" s="8">
        <v>7</v>
      </c>
      <c r="B19" s="10" t="s">
        <v>73</v>
      </c>
      <c r="C19" s="15" t="s">
        <v>74</v>
      </c>
      <c r="D19" s="9">
        <v>178800</v>
      </c>
      <c r="E19" s="9">
        <v>178800</v>
      </c>
      <c r="F19" s="8"/>
      <c r="G19" s="8"/>
      <c r="H19" s="11" t="s">
        <v>75</v>
      </c>
    </row>
    <row r="20" spans="1:11" s="4" customFormat="1" ht="167.45" customHeight="1">
      <c r="A20" s="8">
        <v>8</v>
      </c>
      <c r="B20" s="11" t="s">
        <v>119</v>
      </c>
      <c r="C20" s="15" t="s">
        <v>120</v>
      </c>
      <c r="D20" s="9" t="s">
        <v>121</v>
      </c>
      <c r="E20" s="9" t="str">
        <f>D20</f>
        <v>(+,-) 197 428</v>
      </c>
      <c r="F20" s="8"/>
      <c r="G20" s="8"/>
      <c r="H20" s="11" t="s">
        <v>122</v>
      </c>
    </row>
    <row r="21" spans="1:11" s="4" customFormat="1" ht="103.9" customHeight="1">
      <c r="A21" s="8">
        <v>9</v>
      </c>
      <c r="B21" s="10" t="s">
        <v>133</v>
      </c>
      <c r="C21" s="15" t="s">
        <v>131</v>
      </c>
      <c r="D21" s="9">
        <v>8991900</v>
      </c>
      <c r="E21" s="9">
        <f>D21</f>
        <v>8991900</v>
      </c>
      <c r="F21" s="8"/>
      <c r="G21" s="8"/>
      <c r="H21" s="11" t="s">
        <v>132</v>
      </c>
    </row>
    <row r="22" spans="1:11" s="4" customFormat="1" ht="111.6" customHeight="1">
      <c r="A22" s="8">
        <v>10</v>
      </c>
      <c r="B22" s="10" t="s">
        <v>145</v>
      </c>
      <c r="C22" s="15" t="s">
        <v>146</v>
      </c>
      <c r="D22" s="9">
        <v>869000</v>
      </c>
      <c r="E22" s="9">
        <f>D22</f>
        <v>869000</v>
      </c>
      <c r="F22" s="8"/>
      <c r="G22" s="8"/>
      <c r="H22" s="30" t="s">
        <v>163</v>
      </c>
    </row>
    <row r="23" spans="1:11" s="4" customFormat="1" ht="105" customHeight="1">
      <c r="A23" s="8">
        <v>11</v>
      </c>
      <c r="B23" s="10" t="s">
        <v>162</v>
      </c>
      <c r="C23" s="15" t="s">
        <v>155</v>
      </c>
      <c r="D23" s="9">
        <v>14984500</v>
      </c>
      <c r="E23" s="9">
        <f>D23</f>
        <v>14984500</v>
      </c>
      <c r="F23" s="8"/>
      <c r="G23" s="8"/>
      <c r="H23" s="11" t="s">
        <v>184</v>
      </c>
    </row>
    <row r="24" spans="1:11" s="4" customFormat="1" ht="12" customHeight="1">
      <c r="A24" s="8"/>
      <c r="B24" s="10"/>
      <c r="C24" s="15"/>
      <c r="D24" s="9"/>
      <c r="E24" s="9"/>
      <c r="F24" s="8"/>
      <c r="G24" s="8"/>
      <c r="H24" s="11"/>
    </row>
    <row r="25" spans="1:11" s="4" customFormat="1" ht="9.6" customHeight="1">
      <c r="A25" s="8"/>
      <c r="B25" s="11"/>
      <c r="C25" s="15"/>
      <c r="D25" s="9"/>
      <c r="E25" s="9"/>
      <c r="F25" s="8"/>
      <c r="G25" s="8"/>
      <c r="H25" s="11"/>
    </row>
    <row r="26" spans="1:11" s="4" customFormat="1" ht="33.6" customHeight="1">
      <c r="A26" s="71" t="s">
        <v>15</v>
      </c>
      <c r="B26" s="72"/>
      <c r="C26" s="73"/>
      <c r="D26" s="9">
        <f>SUM(D11:D25)</f>
        <v>38875519</v>
      </c>
      <c r="E26" s="9">
        <f>SUM(E11:E25)</f>
        <v>38875519</v>
      </c>
      <c r="F26" s="9">
        <f>SUM(F11:F15)</f>
        <v>0</v>
      </c>
      <c r="G26" s="9">
        <f>SUM(G11:G15)</f>
        <v>0</v>
      </c>
      <c r="H26" s="32"/>
    </row>
    <row r="27" spans="1:11" s="4" customFormat="1" ht="46.15" customHeight="1">
      <c r="A27" s="68" t="s">
        <v>274</v>
      </c>
      <c r="B27" s="69"/>
      <c r="C27" s="69"/>
      <c r="D27" s="69"/>
      <c r="E27" s="69"/>
      <c r="F27" s="69"/>
      <c r="G27" s="69"/>
      <c r="H27" s="70"/>
    </row>
    <row r="28" spans="1:11" s="4" customFormat="1" ht="60" customHeight="1">
      <c r="A28" s="74">
        <v>1</v>
      </c>
      <c r="B28" s="66" t="s">
        <v>20</v>
      </c>
      <c r="C28" s="66" t="s">
        <v>52</v>
      </c>
      <c r="D28" s="76">
        <v>23602600</v>
      </c>
      <c r="E28" s="76" t="s">
        <v>182</v>
      </c>
      <c r="F28" s="7"/>
      <c r="G28" s="7"/>
      <c r="H28" s="78"/>
    </row>
    <row r="29" spans="1:11" s="4" customFormat="1" ht="23.25" hidden="1" customHeight="1">
      <c r="A29" s="75"/>
      <c r="B29" s="67"/>
      <c r="C29" s="67"/>
      <c r="D29" s="77"/>
      <c r="E29" s="77"/>
      <c r="F29" s="7"/>
      <c r="G29" s="7"/>
      <c r="H29" s="79"/>
    </row>
    <row r="30" spans="1:11" s="4" customFormat="1" ht="89.45" customHeight="1">
      <c r="A30" s="27">
        <v>2</v>
      </c>
      <c r="B30" s="11" t="s">
        <v>27</v>
      </c>
      <c r="C30" s="11" t="s">
        <v>53</v>
      </c>
      <c r="D30" s="28" t="s">
        <v>18</v>
      </c>
      <c r="E30" s="28" t="s">
        <v>182</v>
      </c>
      <c r="F30" s="29"/>
      <c r="G30" s="29"/>
      <c r="H30" s="11" t="s">
        <v>28</v>
      </c>
      <c r="K30" s="4" t="s">
        <v>19</v>
      </c>
    </row>
    <row r="31" spans="1:11" s="4" customFormat="1" ht="101.45" customHeight="1">
      <c r="A31" s="8">
        <v>3</v>
      </c>
      <c r="B31" s="11" t="s">
        <v>54</v>
      </c>
      <c r="C31" s="11" t="s">
        <v>55</v>
      </c>
      <c r="D31" s="9">
        <v>3920000</v>
      </c>
      <c r="E31" s="9" t="s">
        <v>182</v>
      </c>
      <c r="F31" s="7"/>
      <c r="G31" s="7"/>
      <c r="H31" s="10" t="s">
        <v>29</v>
      </c>
    </row>
    <row r="32" spans="1:11" s="4" customFormat="1" ht="103.15" customHeight="1">
      <c r="A32" s="36" t="s">
        <v>21</v>
      </c>
      <c r="B32" s="37" t="s">
        <v>83</v>
      </c>
      <c r="C32" s="37" t="s">
        <v>56</v>
      </c>
      <c r="D32" s="38">
        <v>98000</v>
      </c>
      <c r="E32" s="38">
        <v>98000</v>
      </c>
      <c r="F32" s="39"/>
      <c r="G32" s="39"/>
      <c r="H32" s="40" t="s">
        <v>37</v>
      </c>
    </row>
    <row r="33" spans="1:8" s="4" customFormat="1" ht="101.45" customHeight="1">
      <c r="A33" s="41">
        <v>5</v>
      </c>
      <c r="B33" s="37" t="s">
        <v>39</v>
      </c>
      <c r="C33" s="37" t="s">
        <v>57</v>
      </c>
      <c r="D33" s="38">
        <v>49000</v>
      </c>
      <c r="E33" s="38" t="s">
        <v>182</v>
      </c>
      <c r="F33" s="39"/>
      <c r="G33" s="39"/>
      <c r="H33" s="42" t="s">
        <v>38</v>
      </c>
    </row>
    <row r="34" spans="1:8" s="4" customFormat="1" ht="68.45" customHeight="1">
      <c r="A34" s="41">
        <v>6</v>
      </c>
      <c r="B34" s="37" t="s">
        <v>84</v>
      </c>
      <c r="C34" s="37" t="s">
        <v>85</v>
      </c>
      <c r="D34" s="38">
        <v>362500</v>
      </c>
      <c r="E34" s="38">
        <f>362500-8500</f>
        <v>354000</v>
      </c>
      <c r="F34" s="39"/>
      <c r="G34" s="39"/>
      <c r="H34" s="42" t="s">
        <v>283</v>
      </c>
    </row>
    <row r="35" spans="1:8" s="4" customFormat="1" ht="63.6" customHeight="1">
      <c r="A35" s="41">
        <v>7</v>
      </c>
      <c r="B35" s="37" t="s">
        <v>86</v>
      </c>
      <c r="C35" s="37" t="s">
        <v>87</v>
      </c>
      <c r="D35" s="38">
        <v>58000</v>
      </c>
      <c r="E35" s="38">
        <v>58000</v>
      </c>
      <c r="F35" s="39"/>
      <c r="G35" s="39"/>
      <c r="H35" s="42" t="s">
        <v>284</v>
      </c>
    </row>
    <row r="36" spans="1:8" s="4" customFormat="1" ht="82.9" customHeight="1">
      <c r="A36" s="41">
        <v>8</v>
      </c>
      <c r="B36" s="37" t="s">
        <v>88</v>
      </c>
      <c r="C36" s="37" t="s">
        <v>89</v>
      </c>
      <c r="D36" s="38">
        <v>245000</v>
      </c>
      <c r="E36" s="38">
        <v>245000</v>
      </c>
      <c r="F36" s="39"/>
      <c r="G36" s="39"/>
      <c r="H36" s="42" t="s">
        <v>285</v>
      </c>
    </row>
    <row r="37" spans="1:8" s="4" customFormat="1" ht="83.45" customHeight="1">
      <c r="A37" s="41">
        <v>9</v>
      </c>
      <c r="B37" s="37" t="s">
        <v>90</v>
      </c>
      <c r="C37" s="37" t="s">
        <v>91</v>
      </c>
      <c r="D37" s="38">
        <v>15000</v>
      </c>
      <c r="E37" s="38">
        <v>15000</v>
      </c>
      <c r="F37" s="39"/>
      <c r="G37" s="39"/>
      <c r="H37" s="42" t="s">
        <v>92</v>
      </c>
    </row>
    <row r="38" spans="1:8" s="4" customFormat="1" ht="84" customHeight="1">
      <c r="A38" s="41">
        <v>10</v>
      </c>
      <c r="B38" s="37" t="s">
        <v>99</v>
      </c>
      <c r="C38" s="37" t="s">
        <v>98</v>
      </c>
      <c r="D38" s="38">
        <v>80000</v>
      </c>
      <c r="E38" s="38">
        <v>80000</v>
      </c>
      <c r="F38" s="39"/>
      <c r="G38" s="39"/>
      <c r="H38" s="42" t="s">
        <v>245</v>
      </c>
    </row>
    <row r="39" spans="1:8" s="4" customFormat="1" ht="99" customHeight="1">
      <c r="A39" s="41">
        <v>11</v>
      </c>
      <c r="B39" s="37" t="s">
        <v>100</v>
      </c>
      <c r="C39" s="37" t="s">
        <v>101</v>
      </c>
      <c r="D39" s="38">
        <v>3500000</v>
      </c>
      <c r="E39" s="38">
        <v>1000000</v>
      </c>
      <c r="F39" s="39"/>
      <c r="G39" s="39"/>
      <c r="H39" s="42" t="s">
        <v>286</v>
      </c>
    </row>
    <row r="40" spans="1:8" s="4" customFormat="1" ht="391.5" customHeight="1">
      <c r="A40" s="41">
        <v>12</v>
      </c>
      <c r="B40" s="37" t="s">
        <v>102</v>
      </c>
      <c r="C40" s="37" t="s">
        <v>103</v>
      </c>
      <c r="D40" s="38">
        <v>15902000</v>
      </c>
      <c r="E40" s="38">
        <v>1484000</v>
      </c>
      <c r="F40" s="39"/>
      <c r="G40" s="39"/>
      <c r="H40" s="43" t="s">
        <v>287</v>
      </c>
    </row>
    <row r="41" spans="1:8" s="4" customFormat="1" ht="61.15" customHeight="1">
      <c r="A41" s="41">
        <v>13</v>
      </c>
      <c r="B41" s="37" t="s">
        <v>176</v>
      </c>
      <c r="C41" s="37" t="s">
        <v>164</v>
      </c>
      <c r="D41" s="38">
        <v>800000</v>
      </c>
      <c r="E41" s="38">
        <v>500000</v>
      </c>
      <c r="F41" s="39"/>
      <c r="G41" s="39"/>
      <c r="H41" s="42" t="s">
        <v>183</v>
      </c>
    </row>
    <row r="42" spans="1:8" s="4" customFormat="1" ht="127.15" customHeight="1">
      <c r="A42" s="41">
        <v>14</v>
      </c>
      <c r="B42" s="37" t="s">
        <v>165</v>
      </c>
      <c r="C42" s="37" t="s">
        <v>166</v>
      </c>
      <c r="D42" s="38">
        <v>3531912</v>
      </c>
      <c r="E42" s="38">
        <v>1500000</v>
      </c>
      <c r="F42" s="39"/>
      <c r="G42" s="39"/>
      <c r="H42" s="42" t="s">
        <v>167</v>
      </c>
    </row>
    <row r="43" spans="1:8" s="4" customFormat="1" ht="82.15" customHeight="1">
      <c r="A43" s="41">
        <v>15</v>
      </c>
      <c r="B43" s="37" t="s">
        <v>171</v>
      </c>
      <c r="C43" s="37" t="s">
        <v>172</v>
      </c>
      <c r="D43" s="38">
        <v>1850000</v>
      </c>
      <c r="E43" s="38">
        <v>1850000</v>
      </c>
      <c r="F43" s="39"/>
      <c r="G43" s="39"/>
      <c r="H43" s="42" t="s">
        <v>183</v>
      </c>
    </row>
    <row r="44" spans="1:8" s="4" customFormat="1" ht="63" customHeight="1">
      <c r="A44" s="41">
        <v>16</v>
      </c>
      <c r="B44" s="37" t="s">
        <v>134</v>
      </c>
      <c r="C44" s="37" t="s">
        <v>135</v>
      </c>
      <c r="D44" s="38">
        <v>34000</v>
      </c>
      <c r="E44" s="38">
        <v>34000</v>
      </c>
      <c r="F44" s="39"/>
      <c r="G44" s="39"/>
      <c r="H44" s="42" t="s">
        <v>190</v>
      </c>
    </row>
    <row r="45" spans="1:8" s="4" customFormat="1" ht="47.45" customHeight="1">
      <c r="A45" s="41">
        <v>17</v>
      </c>
      <c r="B45" s="37" t="s">
        <v>139</v>
      </c>
      <c r="C45" s="37" t="s">
        <v>140</v>
      </c>
      <c r="D45" s="38">
        <v>199000</v>
      </c>
      <c r="E45" s="38"/>
      <c r="F45" s="39"/>
      <c r="G45" s="39"/>
      <c r="H45" s="42" t="s">
        <v>241</v>
      </c>
    </row>
    <row r="46" spans="1:8" s="4" customFormat="1" ht="109.15" customHeight="1">
      <c r="A46" s="41">
        <v>18</v>
      </c>
      <c r="B46" s="37" t="s">
        <v>143</v>
      </c>
      <c r="C46" s="37" t="s">
        <v>144</v>
      </c>
      <c r="D46" s="38">
        <v>700000</v>
      </c>
      <c r="E46" s="38" t="s">
        <v>182</v>
      </c>
      <c r="F46" s="39"/>
      <c r="G46" s="39"/>
      <c r="H46" s="42" t="s">
        <v>225</v>
      </c>
    </row>
    <row r="47" spans="1:8" s="4" customFormat="1" ht="68.45" customHeight="1">
      <c r="A47" s="41">
        <v>19</v>
      </c>
      <c r="B47" s="37" t="s">
        <v>173</v>
      </c>
      <c r="C47" s="37" t="s">
        <v>174</v>
      </c>
      <c r="D47" s="38">
        <v>30000</v>
      </c>
      <c r="E47" s="38">
        <v>30000</v>
      </c>
      <c r="F47" s="39"/>
      <c r="G47" s="39"/>
      <c r="H47" s="42" t="s">
        <v>175</v>
      </c>
    </row>
    <row r="48" spans="1:8" s="4" customFormat="1" ht="83.45" customHeight="1">
      <c r="A48" s="41">
        <v>20</v>
      </c>
      <c r="B48" s="37" t="s">
        <v>250</v>
      </c>
      <c r="C48" s="37" t="s">
        <v>251</v>
      </c>
      <c r="D48" s="38">
        <v>775000</v>
      </c>
      <c r="E48" s="38"/>
      <c r="F48" s="39"/>
      <c r="G48" s="39"/>
      <c r="H48" s="42" t="s">
        <v>241</v>
      </c>
    </row>
    <row r="49" spans="1:8" s="4" customFormat="1" ht="10.15" customHeight="1">
      <c r="A49" s="41"/>
      <c r="B49" s="37"/>
      <c r="C49" s="37"/>
      <c r="D49" s="38"/>
      <c r="E49" s="38"/>
      <c r="F49" s="39"/>
      <c r="G49" s="39"/>
      <c r="H49" s="42"/>
    </row>
    <row r="50" spans="1:8" s="4" customFormat="1" ht="23.45" customHeight="1">
      <c r="A50" s="41"/>
      <c r="B50" s="37"/>
      <c r="C50" s="44" t="s">
        <v>151</v>
      </c>
      <c r="D50" s="38">
        <f>SUM(D28:D49)</f>
        <v>55752012</v>
      </c>
      <c r="E50" s="38">
        <f>SUM(E28:E49)</f>
        <v>7248000</v>
      </c>
      <c r="F50" s="39"/>
      <c r="G50" s="39"/>
      <c r="H50" s="45"/>
    </row>
    <row r="51" spans="1:8" s="4" customFormat="1" ht="30" customHeight="1">
      <c r="A51" s="80" t="s">
        <v>40</v>
      </c>
      <c r="B51" s="81"/>
      <c r="C51" s="81"/>
      <c r="D51" s="81"/>
      <c r="E51" s="81"/>
      <c r="F51" s="81"/>
      <c r="G51" s="81"/>
      <c r="H51" s="82"/>
    </row>
    <row r="52" spans="1:8" s="4" customFormat="1" ht="82.15" customHeight="1">
      <c r="A52" s="41">
        <v>1</v>
      </c>
      <c r="B52" s="37" t="s">
        <v>30</v>
      </c>
      <c r="C52" s="37" t="s">
        <v>58</v>
      </c>
      <c r="D52" s="38" t="s">
        <v>22</v>
      </c>
      <c r="E52" s="38" t="str">
        <f>D52</f>
        <v>( +-) 100 000</v>
      </c>
      <c r="F52" s="39"/>
      <c r="G52" s="39"/>
      <c r="H52" s="42" t="s">
        <v>31</v>
      </c>
    </row>
    <row r="53" spans="1:8" s="4" customFormat="1" ht="87" customHeight="1">
      <c r="A53" s="41">
        <v>2</v>
      </c>
      <c r="B53" s="37" t="s">
        <v>32</v>
      </c>
      <c r="C53" s="37" t="s">
        <v>59</v>
      </c>
      <c r="D53" s="38" t="s">
        <v>33</v>
      </c>
      <c r="E53" s="38" t="str">
        <f t="shared" ref="E53" si="1">D53</f>
        <v>( +-) 20 000</v>
      </c>
      <c r="F53" s="45"/>
      <c r="G53" s="45"/>
      <c r="H53" s="40" t="s">
        <v>34</v>
      </c>
    </row>
    <row r="54" spans="1:8" s="4" customFormat="1" ht="91.9" customHeight="1">
      <c r="A54" s="41">
        <v>3</v>
      </c>
      <c r="B54" s="37" t="s">
        <v>60</v>
      </c>
      <c r="C54" s="37" t="s">
        <v>61</v>
      </c>
      <c r="D54" s="38" t="s">
        <v>62</v>
      </c>
      <c r="E54" s="38" t="str">
        <f t="shared" ref="E54:E60" si="2">D54</f>
        <v>(+,-) 108 000</v>
      </c>
      <c r="F54" s="45"/>
      <c r="G54" s="45"/>
      <c r="H54" s="40" t="s">
        <v>63</v>
      </c>
    </row>
    <row r="55" spans="1:8" s="4" customFormat="1" ht="232.9" customHeight="1">
      <c r="A55" s="41">
        <v>4</v>
      </c>
      <c r="B55" s="37" t="s">
        <v>192</v>
      </c>
      <c r="C55" s="37" t="s">
        <v>193</v>
      </c>
      <c r="D55" s="38" t="s">
        <v>109</v>
      </c>
      <c r="E55" s="38" t="str">
        <f t="shared" si="2"/>
        <v>(+,-) 1 682 590</v>
      </c>
      <c r="F55" s="45"/>
      <c r="G55" s="45"/>
      <c r="H55" s="40" t="s">
        <v>64</v>
      </c>
    </row>
    <row r="56" spans="1:8" s="4" customFormat="1" ht="129" customHeight="1">
      <c r="A56" s="41">
        <v>5</v>
      </c>
      <c r="B56" s="37" t="s">
        <v>65</v>
      </c>
      <c r="C56" s="37" t="s">
        <v>66</v>
      </c>
      <c r="D56" s="38" t="s">
        <v>67</v>
      </c>
      <c r="E56" s="38" t="str">
        <f t="shared" si="2"/>
        <v>(+,-) 120 000</v>
      </c>
      <c r="F56" s="45"/>
      <c r="G56" s="45"/>
      <c r="H56" s="40" t="s">
        <v>68</v>
      </c>
    </row>
    <row r="57" spans="1:8" s="4" customFormat="1" ht="187.15" customHeight="1">
      <c r="A57" s="41">
        <v>6</v>
      </c>
      <c r="B57" s="37" t="s">
        <v>69</v>
      </c>
      <c r="C57" s="37" t="s">
        <v>70</v>
      </c>
      <c r="D57" s="38" t="s">
        <v>71</v>
      </c>
      <c r="E57" s="38" t="str">
        <f t="shared" si="2"/>
        <v>(+,-) 99 924</v>
      </c>
      <c r="F57" s="45"/>
      <c r="G57" s="45"/>
      <c r="H57" s="40" t="s">
        <v>72</v>
      </c>
    </row>
    <row r="58" spans="1:8" s="4" customFormat="1" ht="61.9" customHeight="1">
      <c r="A58" s="41">
        <v>7</v>
      </c>
      <c r="B58" s="37" t="s">
        <v>76</v>
      </c>
      <c r="C58" s="37" t="s">
        <v>77</v>
      </c>
      <c r="D58" s="38" t="s">
        <v>78</v>
      </c>
      <c r="E58" s="38" t="str">
        <f t="shared" si="2"/>
        <v>(+,-) 250 710</v>
      </c>
      <c r="F58" s="45"/>
      <c r="G58" s="45"/>
      <c r="H58" s="40" t="s">
        <v>79</v>
      </c>
    </row>
    <row r="59" spans="1:8" s="4" customFormat="1" ht="129" customHeight="1">
      <c r="A59" s="41">
        <v>8</v>
      </c>
      <c r="B59" s="37" t="s">
        <v>234</v>
      </c>
      <c r="C59" s="37" t="s">
        <v>82</v>
      </c>
      <c r="D59" s="38" t="s">
        <v>80</v>
      </c>
      <c r="E59" s="38" t="str">
        <f t="shared" si="2"/>
        <v>(+,-) 200 000</v>
      </c>
      <c r="F59" s="45"/>
      <c r="G59" s="45"/>
      <c r="H59" s="40" t="s">
        <v>81</v>
      </c>
    </row>
    <row r="60" spans="1:8" s="4" customFormat="1" ht="86.45" customHeight="1">
      <c r="A60" s="83">
        <v>9</v>
      </c>
      <c r="B60" s="85" t="s">
        <v>110</v>
      </c>
      <c r="C60" s="37" t="s">
        <v>233</v>
      </c>
      <c r="D60" s="38" t="s">
        <v>114</v>
      </c>
      <c r="E60" s="38" t="str">
        <f t="shared" si="2"/>
        <v>_</v>
      </c>
      <c r="F60" s="45"/>
      <c r="G60" s="45"/>
      <c r="H60" s="40" t="s">
        <v>114</v>
      </c>
    </row>
    <row r="61" spans="1:8" s="4" customFormat="1" ht="142.9" customHeight="1">
      <c r="A61" s="84"/>
      <c r="B61" s="86"/>
      <c r="C61" s="37" t="s">
        <v>111</v>
      </c>
      <c r="D61" s="38" t="s">
        <v>112</v>
      </c>
      <c r="E61" s="38" t="str">
        <f t="shared" ref="E61:E69" si="3">D61</f>
        <v>(+,-) 55 023</v>
      </c>
      <c r="F61" s="45"/>
      <c r="G61" s="45"/>
      <c r="H61" s="40" t="s">
        <v>113</v>
      </c>
    </row>
    <row r="62" spans="1:8" s="4" customFormat="1" ht="90" customHeight="1">
      <c r="A62" s="41">
        <v>10</v>
      </c>
      <c r="B62" s="37" t="s">
        <v>115</v>
      </c>
      <c r="C62" s="37" t="s">
        <v>116</v>
      </c>
      <c r="D62" s="38" t="s">
        <v>117</v>
      </c>
      <c r="E62" s="38" t="str">
        <f t="shared" si="3"/>
        <v>(+,-) 99 900</v>
      </c>
      <c r="F62" s="45"/>
      <c r="G62" s="45"/>
      <c r="H62" s="40" t="s">
        <v>118</v>
      </c>
    </row>
    <row r="63" spans="1:8" s="4" customFormat="1" ht="163.15" customHeight="1">
      <c r="A63" s="41">
        <v>11</v>
      </c>
      <c r="B63" s="37" t="s">
        <v>119</v>
      </c>
      <c r="C63" s="46" t="s">
        <v>123</v>
      </c>
      <c r="D63" s="38" t="s">
        <v>124</v>
      </c>
      <c r="E63" s="38" t="str">
        <f t="shared" si="3"/>
        <v>(+,-) 49 357</v>
      </c>
      <c r="F63" s="45"/>
      <c r="G63" s="45"/>
      <c r="H63" s="40" t="s">
        <v>242</v>
      </c>
    </row>
    <row r="64" spans="1:8" s="4" customFormat="1" ht="65.45" customHeight="1">
      <c r="A64" s="41">
        <v>12</v>
      </c>
      <c r="B64" s="37" t="s">
        <v>125</v>
      </c>
      <c r="C64" s="37" t="s">
        <v>126</v>
      </c>
      <c r="D64" s="38" t="s">
        <v>127</v>
      </c>
      <c r="E64" s="38" t="str">
        <f t="shared" si="3"/>
        <v>(+,-) 9 500</v>
      </c>
      <c r="F64" s="45"/>
      <c r="G64" s="45"/>
      <c r="H64" s="40" t="s">
        <v>128</v>
      </c>
    </row>
    <row r="65" spans="1:8" s="4" customFormat="1" ht="173.45" customHeight="1">
      <c r="A65" s="41">
        <v>13</v>
      </c>
      <c r="B65" s="37" t="s">
        <v>141</v>
      </c>
      <c r="C65" s="37" t="s">
        <v>142</v>
      </c>
      <c r="D65" s="38" t="s">
        <v>67</v>
      </c>
      <c r="E65" s="38" t="str">
        <f t="shared" si="3"/>
        <v>(+,-) 120 000</v>
      </c>
      <c r="F65" s="45"/>
      <c r="G65" s="45"/>
      <c r="H65" s="40" t="s">
        <v>243</v>
      </c>
    </row>
    <row r="66" spans="1:8" s="4" customFormat="1" ht="85.15" customHeight="1">
      <c r="A66" s="41">
        <v>14</v>
      </c>
      <c r="B66" s="37" t="s">
        <v>150</v>
      </c>
      <c r="C66" s="37" t="s">
        <v>147</v>
      </c>
      <c r="D66" s="38" t="s">
        <v>148</v>
      </c>
      <c r="E66" s="38" t="str">
        <f t="shared" si="3"/>
        <v>(+,-) 1 200 000</v>
      </c>
      <c r="F66" s="45"/>
      <c r="G66" s="45"/>
      <c r="H66" s="40" t="s">
        <v>149</v>
      </c>
    </row>
    <row r="67" spans="1:8" s="4" customFormat="1" ht="193.15" customHeight="1">
      <c r="A67" s="41">
        <v>15</v>
      </c>
      <c r="B67" s="37" t="s">
        <v>152</v>
      </c>
      <c r="C67" s="37" t="s">
        <v>153</v>
      </c>
      <c r="D67" s="38" t="s">
        <v>168</v>
      </c>
      <c r="E67" s="38" t="str">
        <f t="shared" si="3"/>
        <v>(+,-) 1 263 000</v>
      </c>
      <c r="F67" s="45"/>
      <c r="G67" s="45"/>
      <c r="H67" s="40" t="s">
        <v>154</v>
      </c>
    </row>
    <row r="68" spans="1:8" s="4" customFormat="1" ht="126" customHeight="1">
      <c r="A68" s="41">
        <v>16</v>
      </c>
      <c r="B68" s="37" t="s">
        <v>200</v>
      </c>
      <c r="C68" s="37" t="s">
        <v>159</v>
      </c>
      <c r="D68" s="38" t="s">
        <v>160</v>
      </c>
      <c r="E68" s="38" t="str">
        <f t="shared" si="3"/>
        <v>(+,-) 2 052 815</v>
      </c>
      <c r="F68" s="45"/>
      <c r="G68" s="45"/>
      <c r="H68" s="40" t="s">
        <v>161</v>
      </c>
    </row>
    <row r="69" spans="1:8" s="4" customFormat="1" ht="275.45" customHeight="1">
      <c r="A69" s="41">
        <v>17</v>
      </c>
      <c r="B69" s="37" t="s">
        <v>191</v>
      </c>
      <c r="C69" s="37" t="s">
        <v>179</v>
      </c>
      <c r="D69" s="38" t="s">
        <v>180</v>
      </c>
      <c r="E69" s="38" t="str">
        <f t="shared" si="3"/>
        <v>(+,-) 480 000</v>
      </c>
      <c r="F69" s="45"/>
      <c r="G69" s="45"/>
      <c r="H69" s="47" t="s">
        <v>181</v>
      </c>
    </row>
    <row r="70" spans="1:8" s="4" customFormat="1" ht="143.44999999999999" customHeight="1">
      <c r="A70" s="41">
        <v>18</v>
      </c>
      <c r="B70" s="37" t="s">
        <v>134</v>
      </c>
      <c r="C70" s="37" t="s">
        <v>197</v>
      </c>
      <c r="D70" s="38" t="s">
        <v>188</v>
      </c>
      <c r="E70" s="38" t="str">
        <f t="shared" ref="E70:E78" si="4">D70</f>
        <v>(+,-) 60 000</v>
      </c>
      <c r="F70" s="45"/>
      <c r="G70" s="45"/>
      <c r="H70" s="40" t="s">
        <v>226</v>
      </c>
    </row>
    <row r="71" spans="1:8" s="4" customFormat="1" ht="103.15" customHeight="1">
      <c r="A71" s="41">
        <v>19</v>
      </c>
      <c r="B71" s="37" t="s">
        <v>196</v>
      </c>
      <c r="C71" s="37" t="s">
        <v>198</v>
      </c>
      <c r="D71" s="38" t="s">
        <v>199</v>
      </c>
      <c r="E71" s="38" t="str">
        <f t="shared" si="4"/>
        <v>(+,-) 30 000</v>
      </c>
      <c r="F71" s="45"/>
      <c r="G71" s="45"/>
      <c r="H71" s="40" t="s">
        <v>201</v>
      </c>
    </row>
    <row r="72" spans="1:8" s="4" customFormat="1" ht="249.6" customHeight="1">
      <c r="A72" s="41">
        <v>20</v>
      </c>
      <c r="B72" s="37" t="s">
        <v>219</v>
      </c>
      <c r="C72" s="37" t="s">
        <v>202</v>
      </c>
      <c r="D72" s="38" t="s">
        <v>203</v>
      </c>
      <c r="E72" s="38" t="str">
        <f t="shared" si="4"/>
        <v>(+,-) 110 000</v>
      </c>
      <c r="F72" s="45"/>
      <c r="G72" s="45"/>
      <c r="H72" s="40" t="s">
        <v>204</v>
      </c>
    </row>
    <row r="73" spans="1:8" s="4" customFormat="1" ht="169.9" customHeight="1">
      <c r="A73" s="41">
        <v>21</v>
      </c>
      <c r="B73" s="37" t="s">
        <v>219</v>
      </c>
      <c r="C73" s="37" t="s">
        <v>205</v>
      </c>
      <c r="D73" s="38" t="s">
        <v>206</v>
      </c>
      <c r="E73" s="38" t="str">
        <f t="shared" si="4"/>
        <v>(+,-) 500 000</v>
      </c>
      <c r="F73" s="45"/>
      <c r="G73" s="45"/>
      <c r="H73" s="40" t="s">
        <v>207</v>
      </c>
    </row>
    <row r="74" spans="1:8" s="4" customFormat="1" ht="147" customHeight="1">
      <c r="A74" s="41">
        <v>22</v>
      </c>
      <c r="B74" s="37" t="s">
        <v>208</v>
      </c>
      <c r="C74" s="37" t="s">
        <v>209</v>
      </c>
      <c r="D74" s="38" t="s">
        <v>210</v>
      </c>
      <c r="E74" s="38" t="str">
        <f t="shared" si="4"/>
        <v>(+,-) 4 845 229</v>
      </c>
      <c r="F74" s="45"/>
      <c r="G74" s="45"/>
      <c r="H74" s="40" t="s">
        <v>161</v>
      </c>
    </row>
    <row r="75" spans="1:8" s="4" customFormat="1" ht="198" customHeight="1">
      <c r="A75" s="41">
        <v>23</v>
      </c>
      <c r="B75" s="46" t="s">
        <v>211</v>
      </c>
      <c r="C75" s="37" t="s">
        <v>212</v>
      </c>
      <c r="D75" s="38">
        <f>-6400000-278930</f>
        <v>-6678930</v>
      </c>
      <c r="E75" s="38">
        <f t="shared" si="4"/>
        <v>-6678930</v>
      </c>
      <c r="F75" s="45"/>
      <c r="G75" s="45"/>
      <c r="H75" s="48" t="s">
        <v>273</v>
      </c>
    </row>
    <row r="76" spans="1:8" s="4" customFormat="1" ht="127.9" customHeight="1">
      <c r="A76" s="41">
        <v>24</v>
      </c>
      <c r="B76" s="46" t="s">
        <v>211</v>
      </c>
      <c r="C76" s="37" t="s">
        <v>213</v>
      </c>
      <c r="D76" s="38" t="s">
        <v>214</v>
      </c>
      <c r="E76" s="38" t="str">
        <f t="shared" si="4"/>
        <v>(+,-) 980 000</v>
      </c>
      <c r="F76" s="45"/>
      <c r="G76" s="45"/>
      <c r="H76" s="40" t="s">
        <v>215</v>
      </c>
    </row>
    <row r="77" spans="1:8" s="4" customFormat="1" ht="143.44999999999999" customHeight="1">
      <c r="A77" s="41">
        <v>25</v>
      </c>
      <c r="B77" s="46" t="s">
        <v>211</v>
      </c>
      <c r="C77" s="37" t="s">
        <v>216</v>
      </c>
      <c r="D77" s="38" t="s">
        <v>217</v>
      </c>
      <c r="E77" s="38" t="str">
        <f t="shared" si="4"/>
        <v>(+,-) 190 000</v>
      </c>
      <c r="F77" s="45"/>
      <c r="G77" s="45"/>
      <c r="H77" s="40" t="s">
        <v>218</v>
      </c>
    </row>
    <row r="78" spans="1:8" s="4" customFormat="1" ht="102.6" customHeight="1">
      <c r="A78" s="41">
        <v>26</v>
      </c>
      <c r="B78" s="46" t="s">
        <v>220</v>
      </c>
      <c r="C78" s="37" t="s">
        <v>221</v>
      </c>
      <c r="D78" s="38" t="s">
        <v>222</v>
      </c>
      <c r="E78" s="38" t="str">
        <f t="shared" si="4"/>
        <v>(+,-) 7 000</v>
      </c>
      <c r="F78" s="45"/>
      <c r="G78" s="45"/>
      <c r="H78" s="40" t="s">
        <v>244</v>
      </c>
    </row>
    <row r="79" spans="1:8" s="4" customFormat="1" ht="145.15" customHeight="1">
      <c r="A79" s="41">
        <v>27</v>
      </c>
      <c r="B79" s="37" t="s">
        <v>93</v>
      </c>
      <c r="C79" s="37" t="s">
        <v>94</v>
      </c>
      <c r="D79" s="38">
        <v>180000</v>
      </c>
      <c r="E79" s="38">
        <v>180000</v>
      </c>
      <c r="F79" s="39"/>
      <c r="G79" s="39"/>
      <c r="H79" s="42" t="s">
        <v>95</v>
      </c>
    </row>
    <row r="80" spans="1:8" s="4" customFormat="1" ht="80.45" customHeight="1">
      <c r="A80" s="41">
        <v>28</v>
      </c>
      <c r="B80" s="37" t="s">
        <v>96</v>
      </c>
      <c r="C80" s="37" t="s">
        <v>97</v>
      </c>
      <c r="D80" s="38">
        <v>300000</v>
      </c>
      <c r="E80" s="38">
        <v>300000</v>
      </c>
      <c r="F80" s="39"/>
      <c r="G80" s="39"/>
      <c r="H80" s="42" t="s">
        <v>108</v>
      </c>
    </row>
    <row r="81" spans="1:8" s="4" customFormat="1" ht="211.15" customHeight="1">
      <c r="A81" s="41">
        <v>29</v>
      </c>
      <c r="B81" s="37" t="s">
        <v>169</v>
      </c>
      <c r="C81" s="37" t="s">
        <v>170</v>
      </c>
      <c r="D81" s="38">
        <v>260000</v>
      </c>
      <c r="E81" s="38">
        <v>120000</v>
      </c>
      <c r="F81" s="39"/>
      <c r="G81" s="39"/>
      <c r="H81" s="42" t="s">
        <v>185</v>
      </c>
    </row>
    <row r="82" spans="1:8" s="4" customFormat="1" ht="105.6" customHeight="1">
      <c r="A82" s="41">
        <v>30</v>
      </c>
      <c r="B82" s="37" t="s">
        <v>186</v>
      </c>
      <c r="C82" s="37" t="s">
        <v>187</v>
      </c>
      <c r="D82" s="38">
        <v>300000</v>
      </c>
      <c r="E82" s="38" t="s">
        <v>182</v>
      </c>
      <c r="F82" s="39"/>
      <c r="G82" s="39"/>
      <c r="H82" s="42" t="s">
        <v>227</v>
      </c>
    </row>
    <row r="83" spans="1:8" s="4" customFormat="1" ht="82.15" customHeight="1">
      <c r="A83" s="41">
        <v>31</v>
      </c>
      <c r="B83" s="37" t="s">
        <v>136</v>
      </c>
      <c r="C83" s="37" t="s">
        <v>137</v>
      </c>
      <c r="D83" s="38">
        <v>1300000</v>
      </c>
      <c r="E83" s="38">
        <v>1300000</v>
      </c>
      <c r="F83" s="39"/>
      <c r="G83" s="39"/>
      <c r="H83" s="42" t="s">
        <v>138</v>
      </c>
    </row>
    <row r="84" spans="1:8" s="4" customFormat="1" ht="81" customHeight="1">
      <c r="A84" s="41">
        <v>32</v>
      </c>
      <c r="B84" s="37" t="s">
        <v>235</v>
      </c>
      <c r="C84" s="37" t="s">
        <v>156</v>
      </c>
      <c r="D84" s="38">
        <v>4774200</v>
      </c>
      <c r="E84" s="38">
        <v>2000000</v>
      </c>
      <c r="F84" s="39"/>
      <c r="G84" s="39"/>
      <c r="H84" s="42" t="s">
        <v>194</v>
      </c>
    </row>
    <row r="85" spans="1:8" s="4" customFormat="1" ht="40.9" customHeight="1">
      <c r="A85" s="41">
        <v>33</v>
      </c>
      <c r="B85" s="37" t="s">
        <v>157</v>
      </c>
      <c r="C85" s="37" t="s">
        <v>158</v>
      </c>
      <c r="D85" s="38">
        <v>2500000</v>
      </c>
      <c r="E85" s="38">
        <v>2500000</v>
      </c>
      <c r="F85" s="39"/>
      <c r="G85" s="39"/>
      <c r="H85" s="42" t="s">
        <v>189</v>
      </c>
    </row>
    <row r="86" spans="1:8" s="4" customFormat="1" ht="85.15" customHeight="1">
      <c r="A86" s="41">
        <v>34</v>
      </c>
      <c r="B86" s="37"/>
      <c r="C86" s="37" t="s">
        <v>223</v>
      </c>
      <c r="D86" s="38">
        <v>-3480810</v>
      </c>
      <c r="E86" s="38">
        <f>D86</f>
        <v>-3480810</v>
      </c>
      <c r="F86" s="45"/>
      <c r="G86" s="45"/>
      <c r="H86" s="40" t="s">
        <v>224</v>
      </c>
    </row>
    <row r="87" spans="1:8" s="4" customFormat="1" ht="82.15" customHeight="1">
      <c r="A87" s="41">
        <v>35</v>
      </c>
      <c r="B87" s="37" t="s">
        <v>104</v>
      </c>
      <c r="C87" s="37" t="s">
        <v>105</v>
      </c>
      <c r="D87" s="38">
        <v>1450000</v>
      </c>
      <c r="E87" s="38">
        <v>1450000</v>
      </c>
      <c r="F87" s="39"/>
      <c r="G87" s="39"/>
      <c r="H87" s="42" t="s">
        <v>106</v>
      </c>
    </row>
    <row r="88" spans="1:8" s="4" customFormat="1" ht="211.9" customHeight="1">
      <c r="A88" s="41">
        <v>36</v>
      </c>
      <c r="B88" s="37" t="s">
        <v>129</v>
      </c>
      <c r="C88" s="37" t="s">
        <v>130</v>
      </c>
      <c r="D88" s="38">
        <v>2500000</v>
      </c>
      <c r="E88" s="38">
        <v>2000000</v>
      </c>
      <c r="F88" s="39"/>
      <c r="G88" s="39"/>
      <c r="H88" s="42" t="s">
        <v>107</v>
      </c>
    </row>
    <row r="89" spans="1:8" s="4" customFormat="1" ht="82.15" customHeight="1">
      <c r="A89" s="41">
        <v>37</v>
      </c>
      <c r="B89" s="37" t="s">
        <v>177</v>
      </c>
      <c r="C89" s="37" t="s">
        <v>178</v>
      </c>
      <c r="D89" s="38">
        <v>30810</v>
      </c>
      <c r="E89" s="38">
        <f t="shared" ref="E89:E95" si="5">D89</f>
        <v>30810</v>
      </c>
      <c r="F89" s="39"/>
      <c r="G89" s="39"/>
      <c r="H89" s="42" t="s">
        <v>195</v>
      </c>
    </row>
    <row r="90" spans="1:8" s="4" customFormat="1" ht="82.9" customHeight="1">
      <c r="A90" s="41">
        <v>38</v>
      </c>
      <c r="B90" s="37" t="s">
        <v>229</v>
      </c>
      <c r="C90" s="37" t="s">
        <v>230</v>
      </c>
      <c r="D90" s="38" t="s">
        <v>231</v>
      </c>
      <c r="E90" s="38" t="str">
        <f t="shared" si="5"/>
        <v>(+,-) 97 000</v>
      </c>
      <c r="F90" s="45"/>
      <c r="G90" s="45"/>
      <c r="H90" s="40" t="s">
        <v>232</v>
      </c>
    </row>
    <row r="91" spans="1:8" s="4" customFormat="1" ht="127.9" customHeight="1">
      <c r="A91" s="41">
        <v>39</v>
      </c>
      <c r="B91" s="37" t="s">
        <v>237</v>
      </c>
      <c r="C91" s="37" t="s">
        <v>238</v>
      </c>
      <c r="D91" s="38" t="s">
        <v>239</v>
      </c>
      <c r="E91" s="38" t="str">
        <f t="shared" si="5"/>
        <v>(+,-) 307 985</v>
      </c>
      <c r="F91" s="45"/>
      <c r="G91" s="45"/>
      <c r="H91" s="40" t="s">
        <v>282</v>
      </c>
    </row>
    <row r="92" spans="1:8" s="4" customFormat="1" ht="127.9" customHeight="1">
      <c r="A92" s="41">
        <v>40</v>
      </c>
      <c r="B92" s="37" t="s">
        <v>240</v>
      </c>
      <c r="C92" s="37" t="s">
        <v>238</v>
      </c>
      <c r="D92" s="38" t="s">
        <v>267</v>
      </c>
      <c r="E92" s="38" t="str">
        <f t="shared" si="5"/>
        <v>(+,-) 2 307 026</v>
      </c>
      <c r="F92" s="45"/>
      <c r="G92" s="45"/>
      <c r="H92" s="40" t="s">
        <v>268</v>
      </c>
    </row>
    <row r="93" spans="1:8" s="4" customFormat="1" ht="101.25">
      <c r="A93" s="41">
        <v>41</v>
      </c>
      <c r="B93" s="37" t="s">
        <v>246</v>
      </c>
      <c r="C93" s="37" t="s">
        <v>247</v>
      </c>
      <c r="D93" s="38" t="s">
        <v>248</v>
      </c>
      <c r="E93" s="38" t="str">
        <f t="shared" si="5"/>
        <v>(+,-) 255 000</v>
      </c>
      <c r="F93" s="45"/>
      <c r="G93" s="45"/>
      <c r="H93" s="40" t="s">
        <v>249</v>
      </c>
    </row>
    <row r="94" spans="1:8" s="4" customFormat="1">
      <c r="A94" s="41">
        <v>42</v>
      </c>
      <c r="B94" s="37" t="s">
        <v>252</v>
      </c>
      <c r="C94" s="37" t="s">
        <v>254</v>
      </c>
      <c r="D94" s="38" t="s">
        <v>253</v>
      </c>
      <c r="E94" s="38" t="str">
        <f t="shared" si="5"/>
        <v>(+,-) 4 000 000</v>
      </c>
      <c r="F94" s="45"/>
      <c r="G94" s="45"/>
      <c r="H94" s="40" t="s">
        <v>255</v>
      </c>
    </row>
    <row r="95" spans="1:8" s="4" customFormat="1" ht="105" customHeight="1">
      <c r="A95" s="41">
        <v>43</v>
      </c>
      <c r="B95" s="37" t="s">
        <v>256</v>
      </c>
      <c r="C95" s="37" t="s">
        <v>257</v>
      </c>
      <c r="D95" s="38" t="s">
        <v>258</v>
      </c>
      <c r="E95" s="38" t="str">
        <f t="shared" si="5"/>
        <v>(+,-) 90 000</v>
      </c>
      <c r="F95" s="45"/>
      <c r="G95" s="45"/>
      <c r="H95" s="40" t="s">
        <v>289</v>
      </c>
    </row>
    <row r="96" spans="1:8" s="4" customFormat="1" ht="80.45" customHeight="1">
      <c r="A96" s="41">
        <v>44</v>
      </c>
      <c r="B96" s="37" t="s">
        <v>259</v>
      </c>
      <c r="C96" s="37" t="s">
        <v>260</v>
      </c>
      <c r="D96" s="38">
        <v>30000</v>
      </c>
      <c r="E96" s="38">
        <v>30000</v>
      </c>
      <c r="F96" s="45"/>
      <c r="G96" s="45"/>
      <c r="H96" s="40" t="s">
        <v>276</v>
      </c>
    </row>
    <row r="97" spans="1:9" s="4" customFormat="1" ht="45" customHeight="1">
      <c r="A97" s="41">
        <v>45</v>
      </c>
      <c r="B97" s="37" t="s">
        <v>261</v>
      </c>
      <c r="C97" s="37" t="s">
        <v>262</v>
      </c>
      <c r="D97" s="38">
        <v>51625</v>
      </c>
      <c r="E97" s="38">
        <v>51625</v>
      </c>
      <c r="F97" s="45"/>
      <c r="G97" s="45"/>
      <c r="H97" s="40" t="s">
        <v>266</v>
      </c>
    </row>
    <row r="98" spans="1:9" s="4" customFormat="1" ht="82.15" customHeight="1">
      <c r="A98" s="41">
        <v>46</v>
      </c>
      <c r="B98" s="37" t="s">
        <v>263</v>
      </c>
      <c r="C98" s="37" t="s">
        <v>264</v>
      </c>
      <c r="D98" s="38">
        <v>197305</v>
      </c>
      <c r="E98" s="38">
        <v>197305</v>
      </c>
      <c r="F98" s="45"/>
      <c r="G98" s="45"/>
      <c r="H98" s="40" t="s">
        <v>265</v>
      </c>
    </row>
    <row r="99" spans="1:9" s="4" customFormat="1" ht="191.25" customHeight="1">
      <c r="A99" s="41">
        <v>47</v>
      </c>
      <c r="B99" s="37" t="s">
        <v>269</v>
      </c>
      <c r="C99" s="37" t="s">
        <v>270</v>
      </c>
      <c r="D99" s="38" t="s">
        <v>271</v>
      </c>
      <c r="E99" s="38" t="str">
        <f>D99</f>
        <v>(+,-) 2 315 200</v>
      </c>
      <c r="F99" s="45"/>
      <c r="G99" s="45"/>
      <c r="H99" s="40" t="s">
        <v>29</v>
      </c>
    </row>
    <row r="100" spans="1:9" s="4" customFormat="1" ht="211.5" customHeight="1">
      <c r="A100" s="41">
        <v>48</v>
      </c>
      <c r="B100" s="37" t="s">
        <v>275</v>
      </c>
      <c r="C100" s="37" t="s">
        <v>277</v>
      </c>
      <c r="D100" s="38" t="s">
        <v>272</v>
      </c>
      <c r="E100" s="38" t="str">
        <f>D100</f>
        <v>(+,-) 2 000 000</v>
      </c>
      <c r="F100" s="45"/>
      <c r="G100" s="45"/>
      <c r="H100" s="40" t="s">
        <v>288</v>
      </c>
    </row>
    <row r="101" spans="1:9" s="4" customFormat="1" ht="409.15" customHeight="1">
      <c r="A101" s="83">
        <v>49</v>
      </c>
      <c r="B101" s="85" t="s">
        <v>278</v>
      </c>
      <c r="C101" s="85" t="s">
        <v>281</v>
      </c>
      <c r="D101" s="54" t="s">
        <v>279</v>
      </c>
      <c r="E101" s="54" t="str">
        <f>D101</f>
        <v>(+,-) 150 000</v>
      </c>
      <c r="F101" s="45"/>
      <c r="G101" s="45"/>
      <c r="H101" s="56" t="s">
        <v>280</v>
      </c>
    </row>
    <row r="102" spans="1:9" s="4" customFormat="1" ht="54.6" customHeight="1">
      <c r="A102" s="84"/>
      <c r="B102" s="86"/>
      <c r="C102" s="86"/>
      <c r="D102" s="55"/>
      <c r="E102" s="55"/>
      <c r="F102" s="45"/>
      <c r="G102" s="45"/>
      <c r="H102" s="57"/>
    </row>
    <row r="103" spans="1:9" s="4" customFormat="1" ht="21.6" customHeight="1">
      <c r="A103" s="41"/>
      <c r="B103" s="37"/>
      <c r="C103" s="37"/>
      <c r="D103" s="38">
        <f>SUM(D52:D101)</f>
        <v>3714200</v>
      </c>
      <c r="E103" s="38">
        <f>SUM(E52:E101)</f>
        <v>0</v>
      </c>
      <c r="F103" s="39"/>
      <c r="G103" s="39"/>
      <c r="H103" s="40"/>
    </row>
    <row r="104" spans="1:9" s="4" customFormat="1" ht="48" customHeight="1">
      <c r="A104" s="49"/>
      <c r="B104" s="50"/>
      <c r="C104" s="50"/>
      <c r="D104" s="51"/>
      <c r="E104" s="51"/>
      <c r="F104" s="52"/>
      <c r="G104" s="52"/>
      <c r="H104" s="53"/>
    </row>
    <row r="105" spans="1:9" s="5" customFormat="1" ht="72.599999999999994" customHeight="1">
      <c r="A105" s="65" t="s">
        <v>9</v>
      </c>
      <c r="B105" s="65"/>
      <c r="C105" s="65"/>
      <c r="D105" s="65"/>
      <c r="E105" s="65"/>
      <c r="F105" s="65"/>
      <c r="G105" s="65"/>
      <c r="H105" s="65"/>
      <c r="I105" s="3"/>
    </row>
    <row r="106" spans="1:9" s="5" customFormat="1" ht="81" customHeight="1">
      <c r="A106" s="6"/>
      <c r="B106" s="13"/>
      <c r="C106" s="13"/>
      <c r="D106" s="13"/>
      <c r="E106" s="13"/>
      <c r="H106" s="12"/>
    </row>
    <row r="107" spans="1:9" ht="81" customHeight="1">
      <c r="B107" s="14" t="s">
        <v>11</v>
      </c>
    </row>
    <row r="108" spans="1:9" ht="81" customHeight="1">
      <c r="B108" s="14" t="s">
        <v>228</v>
      </c>
    </row>
    <row r="109" spans="1:9" ht="81" customHeight="1">
      <c r="E109" s="13" t="s">
        <v>11</v>
      </c>
    </row>
  </sheetData>
  <mergeCells count="25">
    <mergeCell ref="A105:H105"/>
    <mergeCell ref="B14:B15"/>
    <mergeCell ref="A27:H27"/>
    <mergeCell ref="A26:C26"/>
    <mergeCell ref="A28:A29"/>
    <mergeCell ref="B28:B29"/>
    <mergeCell ref="C28:C29"/>
    <mergeCell ref="D28:D29"/>
    <mergeCell ref="E28:E29"/>
    <mergeCell ref="H28:H29"/>
    <mergeCell ref="A51:H51"/>
    <mergeCell ref="A60:A61"/>
    <mergeCell ref="B60:B61"/>
    <mergeCell ref="A101:A102"/>
    <mergeCell ref="B101:B102"/>
    <mergeCell ref="C101:C102"/>
    <mergeCell ref="D101:D102"/>
    <mergeCell ref="E101:E102"/>
    <mergeCell ref="H101:H102"/>
    <mergeCell ref="E1:H1"/>
    <mergeCell ref="E2:H2"/>
    <mergeCell ref="E3:H3"/>
    <mergeCell ref="A5:H5"/>
    <mergeCell ref="A10:H10"/>
    <mergeCell ref="A6:H6"/>
  </mergeCells>
  <phoneticPr fontId="9" type="noConversion"/>
  <pageMargins left="0.59055118110236227" right="0" top="0.39370078740157483" bottom="0" header="0" footer="0.15748031496062992"/>
  <pageSetup paperSize="9" scale="54" orientation="portrait" r:id="rId1"/>
  <rowBreaks count="4" manualBreakCount="4">
    <brk id="21" max="7" man="1"/>
    <brk id="39" max="7" man="1"/>
    <brk id="54" max="7" man="1"/>
    <brk id="10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 </vt:lpstr>
      <vt:lpstr>' бюдж комісія '!Заголовки_для_друку</vt:lpstr>
      <vt:lpstr>' бюдж комісія '!Область_друку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Margarita</cp:lastModifiedBy>
  <cp:lastPrinted>2025-10-08T09:52:13Z</cp:lastPrinted>
  <dcterms:created xsi:type="dcterms:W3CDTF">2018-03-12T13:27:15Z</dcterms:created>
  <dcterms:modified xsi:type="dcterms:W3CDTF">2025-10-10T08:16:15Z</dcterms:modified>
</cp:coreProperties>
</file>